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xlsBook" defaultThemeVersion="124226"/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1.0.1'!$J$35</definedName>
    <definedName name="add_List01_1">modList04!$20:$20</definedName>
    <definedName name="add_sys">'Форма 4.1.2'!$E$14</definedName>
    <definedName name="add_ved">'Форма 4.1.2'!$F$14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4.1.2'!$D$10:$Q$14</definedName>
    <definedName name="checkCell_4">'Форма 4.1.1'!$F$12:$F$47</definedName>
    <definedName name="checkCell_List07">'Сведения об изменении'!$D$11:$E$13</definedName>
    <definedName name="checkCells_List05_1">'Форма 1.0.1'!$I$7:$L$35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4.1.2'!$Z$10:$Z$14</definedName>
    <definedName name="flagUsedVD_List02">'Форма 4.1.2'!$AA$10:$AA$14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TEHSHEET!$AG$2:$AG$4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REESTR_MO!$A$2:$D$896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4.1.2'!$F$10:$F$14</definedName>
    <definedName name="List02_CSCol">'Форма 4.1.2'!$E$10:$E$14</definedName>
    <definedName name="List02_EM">'Форма 4.1.2'!$J$10:$J$14</definedName>
    <definedName name="List02_note">'Форма 4.1.2'!$R$10:$R$14</definedName>
    <definedName name="List02_sysid_col">'Форма 4.1.2'!$T:$T</definedName>
    <definedName name="List02_VDCol">'Форма 4.1.2'!$F$10:$F$14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1.0.1'!$N$7:$N$35</definedName>
    <definedName name="List05_FirstRange">'Форма 1.0.1'!$7:$7</definedName>
    <definedName name="List05_flag_point">'Форма 1.0.1'!$S$7:$S$35</definedName>
    <definedName name="List05_HelpColumns">'Форма 1.0.1'!$N:$S</definedName>
    <definedName name="List05_MO_Copy">'Форма 1.0.1'!$Q$7:$Q$35</definedName>
    <definedName name="List05_MR_Copy">'Форма 1.0.1'!$P$7:$P$35</definedName>
    <definedName name="List05_note">'Форма 1.0.1'!$L$7:$L$35</definedName>
    <definedName name="List05_OKTMO_Copy">'Форма 1.0.1'!$R$7:$R$35</definedName>
    <definedName name="List05_VD_Copy">'Форма 1.0.1'!$O$7:$O$35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4.1.2'!$14:$14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4.1.2'!$C$10:$C$14</definedName>
    <definedName name="pDel_List03">'Форма 1.0.2'!$C$12:$C$13</definedName>
    <definedName name="pDel_List05">'Форма 1.0.1'!$E$7:$H$35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REESTR_ORG!$A$2:$J$309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O9" i="546"/>
  <c r="O18"/>
  <c r="O27"/>
  <c r="A70" i="549"/>
  <c r="P30" i="546"/>
  <c r="K29"/>
  <c r="K26"/>
  <c r="N26" s="1"/>
  <c r="AA12" i="532"/>
  <c r="A69" i="549"/>
  <c r="A59"/>
  <c r="A60"/>
  <c r="A61"/>
  <c r="A62"/>
  <c r="A63"/>
  <c r="A64"/>
  <c r="A65"/>
  <c r="A66"/>
  <c r="A67"/>
  <c r="A68"/>
  <c r="Z13" i="532"/>
  <c r="A58" i="549"/>
  <c r="A48"/>
  <c r="A49"/>
  <c r="A50"/>
  <c r="A51"/>
  <c r="A52"/>
  <c r="A53"/>
  <c r="A54"/>
  <c r="A55"/>
  <c r="A56"/>
  <c r="A57"/>
  <c r="Z12" i="532"/>
  <c r="A47" i="549"/>
  <c r="P21" i="546"/>
  <c r="K20"/>
  <c r="K17"/>
  <c r="N17" s="1"/>
  <c r="A1" i="549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P12" i="546"/>
  <c r="K11"/>
  <c r="K8"/>
  <c r="N8" s="1"/>
  <c r="R11" i="497"/>
  <c r="Q11"/>
  <c r="S11" s="1"/>
  <c r="K85" i="471"/>
  <c r="I27" i="546"/>
  <c r="I31"/>
  <c r="I29"/>
  <c r="I28"/>
  <c r="I30"/>
  <c r="I26"/>
  <c r="I22"/>
  <c r="I20"/>
  <c r="I19"/>
  <c r="I21"/>
  <c r="I17"/>
  <c r="I18"/>
  <c r="I13"/>
  <c r="I11"/>
  <c r="I9"/>
  <c r="I10"/>
  <c r="I12"/>
  <c r="I8"/>
  <c r="P11" i="497"/>
  <c r="AA13" i="532" l="1"/>
  <c r="B3" i="525"/>
  <c r="AA65" i="471" l="1"/>
  <c r="Z65"/>
  <c r="K7" i="546" l="1"/>
  <c r="I86" i="471"/>
  <c r="I85"/>
  <c r="I88"/>
  <c r="I87"/>
  <c r="I89"/>
  <c r="B2" i="525"/>
  <c r="I90" i="471"/>
  <c r="R9" l="1"/>
  <c r="C101" l="1"/>
  <c r="AA11" i="532" l="1"/>
  <c r="Q90" i="471"/>
  <c r="P89"/>
  <c r="K88"/>
  <c r="O86"/>
  <c r="N85"/>
  <c r="C105"/>
  <c r="R65"/>
  <c r="M12" i="547"/>
  <c r="M20" i="471"/>
  <c r="F46" i="437"/>
  <c r="F49"/>
  <c r="Q9" i="471"/>
  <c r="S9" s="1"/>
  <c r="B6" i="513"/>
  <c r="K39" i="471"/>
  <c r="K40"/>
  <c r="K41"/>
  <c r="K42"/>
  <c r="K43"/>
  <c r="K44"/>
  <c r="K45"/>
  <c r="K46"/>
  <c r="K47"/>
  <c r="K48"/>
  <c r="K49"/>
  <c r="K50"/>
  <c r="F10" i="534"/>
  <c r="F13"/>
  <c r="F1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<sst xmlns="http://schemas.openxmlformats.org/spreadsheetml/2006/main" count="6395" uniqueCount="3494">
  <si>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</si>
  <si>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</si>
  <si>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</si>
  <si>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</si>
  <si>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</si>
  <si>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</si>
  <si>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</si>
  <si>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</si>
  <si>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</si>
  <si>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</si>
  <si>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</si>
  <si>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</si>
  <si>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</si>
  <si>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</si>
  <si>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</si>
  <si>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</si>
  <si>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</si>
  <si>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</si>
  <si>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</si>
  <si>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</si>
  <si>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</si>
  <si>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</si>
  <si>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</si>
  <si>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</si>
  <si>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</si>
  <si>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</si>
  <si>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</si>
  <si>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</si>
  <si>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</si>
  <si>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</si>
  <si>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</si>
  <si>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</si>
  <si>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</si>
  <si>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</si>
  <si>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</si>
  <si>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</si>
  <si>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</si>
  <si>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</si>
  <si>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</si>
  <si>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</si>
  <si>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</si>
  <si>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</si>
  <si>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</si>
  <si>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</si>
  <si>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</si>
  <si>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</si>
  <si>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</si>
  <si>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</si>
  <si>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</si>
  <si>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</si>
  <si>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</si>
  <si>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</si>
  <si>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</si>
  <si>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</si>
  <si>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</si>
  <si>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</si>
  <si>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</si>
  <si>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</si>
  <si>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</si>
  <si>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</si>
  <si>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</si>
  <si>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</si>
  <si>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</si>
  <si>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</si>
  <si>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</si>
  <si>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</si>
  <si>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</si>
  <si>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</si>
  <si>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</si>
  <si>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</si>
  <si>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</si>
  <si>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</si>
  <si>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</si>
  <si>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</si>
  <si>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</si>
  <si>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</si>
  <si>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</si>
  <si>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</si>
  <si>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</si>
  <si>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</si>
  <si>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</si>
  <si>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</si>
  <si>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</si>
  <si>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</si>
  <si>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</si>
  <si>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</si>
  <si>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</si>
  <si>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</si>
  <si>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</si>
  <si>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</si>
  <si>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</si>
  <si>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</si>
  <si>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</si>
  <si>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</si>
  <si>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</si>
  <si>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</si>
  <si>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</si>
  <si>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</si>
  <si>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</si>
  <si>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</si>
  <si>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</si>
  <si>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</si>
  <si>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</si>
  <si>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</si>
  <si>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</si>
  <si>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</si>
  <si>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</si>
  <si>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</si>
  <si>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</si>
  <si>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</si>
  <si>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</si>
  <si>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</si>
  <si>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</si>
  <si>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</si>
  <si>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</si>
  <si>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</si>
  <si>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</si>
  <si>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</si>
  <si>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</si>
  <si>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</si>
  <si>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</si>
  <si>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</si>
  <si>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</si>
  <si>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</si>
  <si>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</si>
  <si>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</si>
  <si>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</si>
  <si>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</si>
  <si>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</si>
  <si>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</si>
  <si>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</si>
  <si>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</si>
  <si>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</si>
  <si>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</si>
  <si>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</si>
  <si>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</si>
  <si>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</si>
  <si>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</si>
  <si>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</si>
  <si>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</si>
  <si>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</si>
  <si>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</si>
  <si>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</si>
  <si>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</si>
  <si>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</si>
  <si>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</si>
  <si>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</si>
  <si>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</si>
  <si>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</si>
  <si>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</si>
  <si>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</si>
  <si>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</si>
  <si>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</si>
  <si>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</si>
  <si>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</si>
  <si>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</si>
  <si>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</si>
  <si>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</si>
  <si>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</si>
  <si>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</si>
  <si>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</si>
  <si>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</si>
  <si>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</si>
  <si>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</si>
  <si>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</si>
  <si>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</si>
  <si>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</si>
  <si>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</si>
  <si>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</si>
  <si>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</si>
  <si>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</si>
  <si>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</si>
  <si>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</si>
  <si>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</si>
  <si>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</si>
  <si>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</si>
  <si>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</si>
  <si>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</si>
  <si>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</si>
  <si>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</si>
  <si>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</si>
  <si>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</si>
  <si>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</si>
  <si>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</si>
  <si>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</si>
  <si>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</si>
  <si>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</si>
  <si>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</si>
  <si>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</si>
  <si>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</si>
  <si>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</si>
  <si>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</si>
  <si>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</si>
  <si>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</si>
  <si>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</si>
  <si>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</si>
  <si>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</si>
  <si>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</si>
  <si>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</si>
  <si>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</si>
  <si>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</si>
  <si>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</si>
  <si>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</si>
  <si>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</si>
  <si>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</si>
  <si>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</si>
  <si>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</si>
  <si>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</si>
  <si>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</si>
  <si>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</si>
  <si>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</si>
  <si>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</si>
  <si>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</si>
  <si>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</si>
  <si>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</si>
  <si>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</si>
  <si>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</si>
  <si>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</si>
  <si>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</si>
  <si>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</si>
  <si>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</si>
  <si>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</si>
  <si>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</si>
  <si>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</si>
  <si>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</si>
  <si>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</si>
  <si>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</si>
  <si>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</si>
  <si>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</si>
  <si>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</si>
  <si>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</si>
  <si>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</si>
  <si>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</si>
  <si>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</si>
  <si>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</si>
  <si>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</si>
  <si>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</si>
  <si>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</si>
  <si>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</si>
  <si>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</si>
  <si>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</si>
  <si>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</si>
  <si>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</si>
  <si>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</si>
  <si>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</si>
  <si>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</si>
  <si>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</si>
  <si>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</si>
  <si>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</si>
  <si>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</si>
  <si>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</si>
  <si>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</si>
  <si>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</si>
  <si>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</si>
  <si>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</si>
  <si>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</si>
  <si>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</si>
  <si>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</si>
  <si>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</si>
  <si>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</si>
  <si>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</si>
  <si>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</si>
  <si>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</si>
  <si>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</si>
  <si>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</si>
  <si>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</si>
  <si>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</si>
  <si>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</si>
  <si>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</si>
  <si>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</si>
  <si>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</si>
  <si>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</si>
  <si>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</si>
  <si>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</si>
  <si>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</si>
  <si>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</si>
  <si>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</si>
  <si>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</si>
  <si>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</si>
  <si>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</si>
  <si>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</si>
  <si>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</si>
  <si>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</si>
  <si>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</si>
  <si>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</si>
  <si>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</si>
  <si>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</si>
  <si>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</si>
  <si>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</si>
  <si>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</si>
  <si>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</si>
  <si>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</si>
  <si>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</si>
  <si>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</si>
  <si>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</si>
  <si>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</si>
  <si>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</si>
  <si>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</si>
  <si>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</si>
  <si>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</si>
  <si>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</si>
  <si>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</si>
  <si>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</si>
  <si>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</si>
  <si>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</si>
  <si>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</si>
  <si>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</si>
  <si>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</si>
  <si>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</si>
  <si>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</si>
  <si>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</si>
  <si>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</si>
  <si>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</si>
  <si>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</si>
  <si>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</si>
  <si>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</si>
  <si>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</si>
  <si>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</si>
  <si>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</si>
  <si>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</si>
  <si>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</si>
  <si>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</si>
  <si>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</si>
  <si>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</si>
  <si>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</si>
  <si>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</si>
  <si>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</si>
  <si>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</si>
  <si>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</si>
  <si>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</si>
  <si>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</si>
  <si>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</si>
  <si>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</si>
  <si>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</si>
  <si>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</si>
  <si>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</si>
  <si>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</si>
  <si>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</si>
  <si>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</si>
  <si>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</si>
  <si>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</si>
  <si>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</si>
  <si>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</si>
  <si>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</si>
  <si>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</si>
  <si>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</si>
  <si>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</si>
  <si>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</si>
  <si>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</si>
  <si>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</si>
  <si>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</si>
  <si>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</si>
  <si>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</si>
  <si>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</si>
  <si>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</si>
  <si>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</si>
  <si>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</si>
  <si>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</si>
  <si>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</si>
  <si>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</si>
  <si>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</si>
  <si>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</si>
  <si>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</si>
  <si>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</si>
  <si>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</si>
  <si>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</si>
  <si>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</si>
  <si>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</si>
  <si>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</si>
  <si>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</si>
  <si>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</si>
  <si>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</si>
  <si>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</si>
  <si>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</si>
  <si>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</si>
  <si>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</si>
  <si>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</si>
  <si>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</si>
  <si>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</si>
  <si>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</si>
  <si>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</si>
  <si>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</si>
  <si>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</si>
  <si>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</si>
  <si>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</si>
  <si>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</si>
  <si>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</si>
  <si>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</si>
  <si>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</si>
  <si>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</si>
  <si>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</si>
  <si>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</si>
  <si>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</si>
  <si>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</si>
  <si>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</si>
  <si>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</si>
  <si>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</si>
  <si>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</si>
  <si>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</si>
  <si>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</si>
  <si>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</si>
  <si>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</si>
  <si>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</si>
  <si>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</si>
  <si>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</si>
  <si>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</si>
  <si>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</si>
  <si>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</si>
  <si>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</si>
  <si>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</si>
  <si>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</si>
  <si>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</si>
  <si>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</si>
  <si>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</si>
  <si>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</si>
  <si>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</si>
  <si>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</si>
  <si>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</si>
  <si>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</si>
  <si>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</si>
  <si>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</si>
  <si>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</si>
  <si>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</si>
  <si>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</si>
  <si>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</si>
  <si>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</si>
  <si>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</si>
  <si>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</si>
  <si>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</si>
  <si>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</si>
  <si>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</si>
  <si>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</si>
  <si>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</si>
  <si>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</si>
  <si>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</si>
  <si>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</si>
  <si>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</si>
  <si>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</si>
  <si>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</si>
  <si>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</si>
  <si>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</si>
  <si>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</si>
  <si>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</si>
  <si>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</si>
  <si>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</si>
  <si>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</si>
  <si>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</si>
  <si>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</si>
  <si>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</si>
  <si>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</si>
  <si>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</si>
  <si>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</si>
  <si>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</si>
  <si>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</si>
  <si>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</si>
  <si>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</si>
  <si>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</si>
  <si>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</si>
  <si>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</si>
  <si>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</si>
  <si>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</si>
  <si>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</si>
  <si>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</si>
  <si>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</si>
  <si>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</si>
  <si>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</si>
  <si>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</si>
  <si>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</si>
  <si>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</si>
  <si>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</si>
  <si>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</si>
  <si>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</si>
  <si>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</si>
  <si>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</si>
  <si>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</si>
  <si>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</si>
  <si>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</si>
  <si>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</si>
  <si>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</si>
  <si>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</si>
  <si>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</si>
  <si>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</si>
  <si>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</si>
  <si>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</si>
  <si>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</si>
  <si>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</si>
  <si>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</si>
  <si>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</si>
  <si>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</si>
  <si>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</si>
  <si>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</si>
  <si>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</si>
  <si>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</si>
  <si>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</si>
  <si>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</si>
  <si>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</si>
  <si>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</si>
  <si>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</si>
  <si>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</si>
  <si>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</si>
  <si>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</si>
  <si>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</si>
  <si>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</si>
  <si>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</si>
  <si>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</si>
  <si>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</si>
  <si>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</si>
  <si>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</si>
  <si>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</si>
  <si>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</si>
  <si>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</si>
  <si>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</si>
  <si>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</si>
  <si>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</si>
  <si>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</si>
  <si>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</si>
  <si>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</si>
  <si>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</si>
  <si>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</si>
  <si>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</si>
  <si>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</si>
  <si>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</si>
  <si>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</si>
  <si>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</si>
  <si>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</si>
  <si>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</si>
  <si>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</si>
  <si>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</si>
  <si>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</si>
  <si>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</si>
  <si>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</si>
  <si>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</si>
  <si>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</si>
  <si>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</si>
  <si>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</si>
  <si>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</si>
  <si>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</si>
  <si>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</si>
  <si>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</si>
  <si>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</si>
  <si>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</si>
  <si>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</si>
  <si>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</si>
  <si>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</si>
  <si>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</si>
  <si>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</si>
  <si>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</si>
  <si>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</si>
  <si>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</si>
  <si>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</si>
  <si>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</si>
  <si>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</si>
  <si>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</si>
  <si>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</si>
  <si>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</si>
  <si>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</si>
  <si>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</si>
  <si>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</si>
  <si>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</si>
  <si>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</si>
  <si>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</si>
  <si>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</si>
  <si>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</si>
  <si>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</si>
  <si>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</si>
  <si>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</si>
  <si>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</si>
  <si>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</si>
  <si>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</si>
  <si>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</si>
  <si>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</si>
  <si>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</si>
  <si>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</si>
  <si>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</si>
  <si>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</si>
  <si>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</si>
  <si>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</si>
  <si>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</si>
  <si>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</si>
  <si>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</si>
  <si>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</si>
  <si>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</si>
  <si>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</si>
  <si>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</si>
  <si>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</si>
  <si>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</si>
  <si>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</si>
  <si>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</si>
  <si>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</si>
  <si>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</si>
  <si>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</si>
  <si>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</si>
  <si>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</si>
  <si>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</si>
  <si>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</si>
  <si>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26353668</t>
  </si>
  <si>
    <t>"Жилищно-коммунальное хозяйство с.Тукан"</t>
  </si>
  <si>
    <t>0256009588</t>
  </si>
  <si>
    <t>025601001</t>
  </si>
  <si>
    <t>01-01-2011 00:00:00</t>
  </si>
  <si>
    <t>26353696</t>
  </si>
  <si>
    <t>"Янаульский маслосыркомбинат"</t>
  </si>
  <si>
    <t>0271006775</t>
  </si>
  <si>
    <t>027101001</t>
  </si>
  <si>
    <t>26807163</t>
  </si>
  <si>
    <t>OOO "Башэнергонефть"</t>
  </si>
  <si>
    <t>0265025917</t>
  </si>
  <si>
    <t>027201001</t>
  </si>
  <si>
    <t>12-04-2011 00:00:00</t>
  </si>
  <si>
    <t>28031785</t>
  </si>
  <si>
    <t>OOO "Октябрьское УЭН"</t>
  </si>
  <si>
    <t>027601001</t>
  </si>
  <si>
    <t>10-01-2013 00:00:00</t>
  </si>
  <si>
    <t>31-12-2017 00:00:00</t>
  </si>
  <si>
    <t>26353700</t>
  </si>
  <si>
    <t>АО " Международный аэропорт "Уфа"</t>
  </si>
  <si>
    <t>0274108180</t>
  </si>
  <si>
    <t>024501001</t>
  </si>
  <si>
    <t>01-01-2012 00:00:00</t>
  </si>
  <si>
    <t>31021051</t>
  </si>
  <si>
    <t>АО "БПО ПРОГРЕСС"</t>
  </si>
  <si>
    <t>0275076276</t>
  </si>
  <si>
    <t>027501001</t>
  </si>
  <si>
    <t>26472063</t>
  </si>
  <si>
    <t>АО "БСК"</t>
  </si>
  <si>
    <t>0268008010</t>
  </si>
  <si>
    <t>997350001</t>
  </si>
  <si>
    <t>30990070</t>
  </si>
  <si>
    <t>АО "Башкоммунэнерго"</t>
  </si>
  <si>
    <t>0278105091</t>
  </si>
  <si>
    <t>027801001</t>
  </si>
  <si>
    <t>14-11-2017 00:00:00</t>
  </si>
  <si>
    <t>26353684</t>
  </si>
  <si>
    <t>АО "Белкамнефть" имени А.А. Волкова</t>
  </si>
  <si>
    <t>0264015786</t>
  </si>
  <si>
    <t>183650001</t>
  </si>
  <si>
    <t>30791606</t>
  </si>
  <si>
    <t>АО "ГУ ЖКХ"</t>
  </si>
  <si>
    <t>5116000922</t>
  </si>
  <si>
    <t>166045001</t>
  </si>
  <si>
    <t>30335229</t>
  </si>
  <si>
    <t>770401001</t>
  </si>
  <si>
    <t>26318885</t>
  </si>
  <si>
    <t>АО "Межрегионэнергосбыт"</t>
  </si>
  <si>
    <t>7705750968</t>
  </si>
  <si>
    <t>772901001</t>
  </si>
  <si>
    <t>26588634</t>
  </si>
  <si>
    <t>АО "УМКК"</t>
  </si>
  <si>
    <t>0273010086</t>
  </si>
  <si>
    <t>027301001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</si>
  <si>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</si>
  <si>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</si>
  <si>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</si>
  <si>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</si>
  <si>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</si>
  <si>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30942188</t>
  </si>
  <si>
    <t>АО Санаторий "Янган-Тау"</t>
  </si>
  <si>
    <t>0240007225</t>
  </si>
  <si>
    <t>024001001</t>
  </si>
  <si>
    <t>01-01-2018 00:00:00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</si>
  <si>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</si>
  <si>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</si>
  <si>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</si>
  <si>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</si>
  <si>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</si>
  <si>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</si>
  <si>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</si>
  <si>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</si>
  <si>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31038617</t>
  </si>
  <si>
    <t>Акционерное общество "Стерлитамакские распределительные тепловые сети"</t>
  </si>
  <si>
    <t>0268082053</t>
  </si>
  <si>
    <t>026801001</t>
  </si>
  <si>
    <t>30-01-2018 00:00:00</t>
  </si>
  <si>
    <t>26353715</t>
  </si>
  <si>
    <t>Арланское нефтепроводное управление филиал ОАО "Уралсибнефтепровод" (ЛПДС "Чекмагуш")</t>
  </si>
  <si>
    <t>0278039018</t>
  </si>
  <si>
    <t>027102001</t>
  </si>
  <si>
    <t>04-02-2011 00:00:00</t>
  </si>
  <si>
    <t>26353714</t>
  </si>
  <si>
    <t>Арланское нефтепроводное управление филиал акционерного общества "Транснефть-Урал"</t>
  </si>
  <si>
    <t>022702001</t>
  </si>
  <si>
    <t>12-01-2017 00:00:00</t>
  </si>
  <si>
    <t>26452867</t>
  </si>
  <si>
    <t>Белорецкая квартирно-эксплутационная часть района</t>
  </si>
  <si>
    <t>0279000430</t>
  </si>
  <si>
    <t>027901001</t>
  </si>
  <si>
    <t>26353701</t>
  </si>
  <si>
    <t>Бирский филиал ОАО "Башкирнефтепродукт"</t>
  </si>
  <si>
    <t>0274052610</t>
  </si>
  <si>
    <t>025702001</t>
  </si>
  <si>
    <t>11-03-2010 00:00:00</t>
  </si>
  <si>
    <t>26491124</t>
  </si>
  <si>
    <t>ГБОУ НПО ПУ №48 р.п.Чишмы РБ</t>
  </si>
  <si>
    <t>0250001455</t>
  </si>
  <si>
    <t>025001001</t>
  </si>
  <si>
    <t>27687888</t>
  </si>
  <si>
    <t>ГБОУ СПО «Аксеновский сельскохозяйственный техникум»</t>
  </si>
  <si>
    <t>0202001631</t>
  </si>
  <si>
    <t>020201001</t>
  </si>
  <si>
    <t>05-05-2012 00:00:00</t>
  </si>
  <si>
    <t>25-04-2016 00:00:00</t>
  </si>
  <si>
    <t>28462923</t>
  </si>
  <si>
    <t>ГБУЗ РБ Нуримановская центральная районная больница</t>
  </si>
  <si>
    <t>0239001250</t>
  </si>
  <si>
    <t>023901001</t>
  </si>
  <si>
    <t>27-01-2014 00:00:00</t>
  </si>
  <si>
    <t>28814813</t>
  </si>
  <si>
    <t>ГБУЗ РБ Санитарный автотранспорт города Стерлитамак</t>
  </si>
  <si>
    <t>0268021212</t>
  </si>
  <si>
    <t>22-09-2014 00:00:00</t>
  </si>
  <si>
    <t>26360624</t>
  </si>
  <si>
    <t>ГУП "Абзелиловское специализированное предприятие коммунального обслуживания (эл.котельные)</t>
  </si>
  <si>
    <t>0201007969</t>
  </si>
  <si>
    <t>020101001</t>
  </si>
  <si>
    <t>01-11-2010 00:00:00</t>
  </si>
  <si>
    <t>26360623</t>
  </si>
  <si>
    <t>ГУП "Абзелиловское специализированное предприятие коммунального обслуживания" (газовые котельные)</t>
  </si>
  <si>
    <t>01-10-2010 00:00:00</t>
  </si>
  <si>
    <t>26353653</t>
  </si>
  <si>
    <t>ГУП санаторий "Юматово"</t>
  </si>
  <si>
    <t>0245011962</t>
  </si>
  <si>
    <t>28273549</t>
  </si>
  <si>
    <t>ГУП санаторий "Якты-Куль" РБ</t>
  </si>
  <si>
    <t>0201007528</t>
  </si>
  <si>
    <t>02-10-2013 00:00:00</t>
  </si>
  <si>
    <t>27958466</t>
  </si>
  <si>
    <t>ГУП санаторий "Янган-Тау"</t>
  </si>
  <si>
    <t>0240000558</t>
  </si>
  <si>
    <t>15-11-2012 00:00:00</t>
  </si>
  <si>
    <t>26353647</t>
  </si>
  <si>
    <t>ГУСП  совхоз "Рощинский"</t>
  </si>
  <si>
    <t>0242001148</t>
  </si>
  <si>
    <t>024201001</t>
  </si>
  <si>
    <t>26353678</t>
  </si>
  <si>
    <t>Государственное образовательное учреждение Петровский детский дом</t>
  </si>
  <si>
    <t>0261014520</t>
  </si>
  <si>
    <t>026101001</t>
  </si>
  <si>
    <t>26451986</t>
  </si>
  <si>
    <t>ДООО "Предприятие "Энергия" ОАО "СК трест№21</t>
  </si>
  <si>
    <t>0277044752</t>
  </si>
  <si>
    <t>027701001</t>
  </si>
  <si>
    <t>26353674</t>
  </si>
  <si>
    <t>Давлекановское МУП "Тепловые сети" РБ</t>
  </si>
  <si>
    <t>0259007243</t>
  </si>
  <si>
    <t>025901001</t>
  </si>
  <si>
    <t>26769683</t>
  </si>
  <si>
    <t>Дюртюлинский участок Бирского филиала ОАО «Башкирнефтепродукт»</t>
  </si>
  <si>
    <t>026002001</t>
  </si>
  <si>
    <t>26353651</t>
  </si>
  <si>
    <t>ЖКХ "Дмитриевское"</t>
  </si>
  <si>
    <t>0245009804</t>
  </si>
  <si>
    <t>26353666</t>
  </si>
  <si>
    <t>ЗАО "Белорецкая пружина" в г.Белорецке</t>
  </si>
  <si>
    <t>0256006731</t>
  </si>
  <si>
    <t>26353680</t>
  </si>
  <si>
    <t>ЗАО "Мелеузовский молочноконсервный комбинат"</t>
  </si>
  <si>
    <t>0263002008</t>
  </si>
  <si>
    <t>026301001</t>
  </si>
  <si>
    <t>26452920</t>
  </si>
  <si>
    <t>ЗАО "Сырьевая компания" МР Ишимбайский район</t>
  </si>
  <si>
    <t>0261016750</t>
  </si>
  <si>
    <t>26825369</t>
  </si>
  <si>
    <t>ЗАО "Фирма "Мир"</t>
  </si>
  <si>
    <t>0278134166</t>
  </si>
  <si>
    <t>26451951</t>
  </si>
  <si>
    <t>ЗАО Уфимский завод ЖБИ "Эколог" Башспецнефтестрой</t>
  </si>
  <si>
    <t>0275003750</t>
  </si>
  <si>
    <t>06-09-2011 00:00:00</t>
  </si>
  <si>
    <t>22-11-2012 00:00:00</t>
  </si>
  <si>
    <t>26454092</t>
  </si>
  <si>
    <t>Западный филиал ОАО "Башкирнефтепродукт"</t>
  </si>
  <si>
    <t>026943001</t>
  </si>
  <si>
    <t>06-02-2013 00:00:00</t>
  </si>
  <si>
    <t>27630384</t>
  </si>
  <si>
    <t>ИП "Ярмухаметов"</t>
  </si>
  <si>
    <t>027000736646</t>
  </si>
  <si>
    <t>24-02-2012 00:00:00</t>
  </si>
  <si>
    <t>06-08-2012 00:00:00</t>
  </si>
  <si>
    <t>30914679</t>
  </si>
  <si>
    <t>ИП Гайнетдинов Н.Х.</t>
  </si>
  <si>
    <t>024001014623</t>
  </si>
  <si>
    <t>30365250</t>
  </si>
  <si>
    <t>ИП Киселева Наталья Георгиевна</t>
  </si>
  <si>
    <t>025601909508</t>
  </si>
  <si>
    <t>23-11-2015 00:00:00</t>
  </si>
  <si>
    <t>28040833</t>
  </si>
  <si>
    <t>ИП Нигматьянов А.Р.</t>
  </si>
  <si>
    <t>022800318060</t>
  </si>
  <si>
    <t>15-01-2013 00:00:00</t>
  </si>
  <si>
    <t>18-09-2015 00:00:00</t>
  </si>
  <si>
    <t>28942841</t>
  </si>
  <si>
    <t>ИП Савинская В.В.</t>
  </si>
  <si>
    <t>744400637332</t>
  </si>
  <si>
    <t>20-03-2015 00:00:00</t>
  </si>
  <si>
    <t>28829081</t>
  </si>
  <si>
    <t>ИП Фаизов Илшат Илдусович</t>
  </si>
  <si>
    <t>027005240509</t>
  </si>
  <si>
    <t>24-11-2014 00:00:00</t>
  </si>
  <si>
    <t>30393943</t>
  </si>
  <si>
    <t>КФХ «Кадыров Музафар Харисович»</t>
  </si>
  <si>
    <t>027005096799</t>
  </si>
  <si>
    <t>28-01-2016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</si>
  <si>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</si>
  <si>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</si>
  <si>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</si>
  <si>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</si>
  <si>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27630532</t>
  </si>
  <si>
    <t>МАУ "УЖКХ ГО г. Сибай РБ"</t>
  </si>
  <si>
    <t>0267012448</t>
  </si>
  <si>
    <t>026701001</t>
  </si>
  <si>
    <t>26454743</t>
  </si>
  <si>
    <t>МБУ Отдел образования администрации МР Абзелиловский район РБ</t>
  </si>
  <si>
    <t>0201007479</t>
  </si>
  <si>
    <t>26771843</t>
  </si>
  <si>
    <t>ММУП "Теплоэнергосервис" МР Янаульский район РБ</t>
  </si>
  <si>
    <t>0271009208</t>
  </si>
  <si>
    <t>26759540</t>
  </si>
  <si>
    <t>МУЗ Чекмагушевская ЦРБ</t>
  </si>
  <si>
    <t>0249002239</t>
  </si>
  <si>
    <t>024901001</t>
  </si>
  <si>
    <t>26805221</t>
  </si>
  <si>
    <t>МУП "Абзелиловское специализированное предприятие коммунального обслуживания"</t>
  </si>
  <si>
    <t>26353625</t>
  </si>
  <si>
    <t>МУП "Алакуян" Бурзянского района</t>
  </si>
  <si>
    <t>0218003994</t>
  </si>
  <si>
    <t>024801001</t>
  </si>
  <si>
    <t>30345497</t>
  </si>
  <si>
    <t>МУП "Аскар"</t>
  </si>
  <si>
    <t>0201012292</t>
  </si>
  <si>
    <t>02-10-2015 00:00:00</t>
  </si>
  <si>
    <t>26472955</t>
  </si>
  <si>
    <t>МУП "Аскинские тепловые сети" РБ</t>
  </si>
  <si>
    <t>0204004941</t>
  </si>
  <si>
    <t>020401001</t>
  </si>
  <si>
    <t>28976576</t>
  </si>
  <si>
    <t>МУП "БУЗДЯКСКИЙ КОМСЕРВИС"</t>
  </si>
  <si>
    <t>0216007320</t>
  </si>
  <si>
    <t>021601001</t>
  </si>
  <si>
    <t>05-06-2015 00:00:00</t>
  </si>
  <si>
    <t>26353618</t>
  </si>
  <si>
    <t>МУП "Балтачевские коммунальные инженерные сети"</t>
  </si>
  <si>
    <t>0208004188</t>
  </si>
  <si>
    <t>020801001</t>
  </si>
  <si>
    <t>26353658</t>
  </si>
  <si>
    <t>МУП "Бурибаевское КХ" Хайбуллинского района</t>
  </si>
  <si>
    <t>0248004709</t>
  </si>
  <si>
    <t>26453894</t>
  </si>
  <si>
    <t>МУП "Горзеленхоз" город Уфа</t>
  </si>
  <si>
    <t>0276007331</t>
  </si>
  <si>
    <t>01-01-2010 00:00:00</t>
  </si>
  <si>
    <t>26353627</t>
  </si>
  <si>
    <t>МУП "Дуванводоканал" МР Дуванский район РБ</t>
  </si>
  <si>
    <t>0220004836</t>
  </si>
  <si>
    <t>022001001</t>
  </si>
  <si>
    <t>26353675</t>
  </si>
  <si>
    <t>МУП "Дюртюлинские электрические и тепловые сети"</t>
  </si>
  <si>
    <t>0260001045</t>
  </si>
  <si>
    <t>026001001</t>
  </si>
  <si>
    <t>26353670</t>
  </si>
  <si>
    <t>МУП "ЖКХ Железнодорожный"</t>
  </si>
  <si>
    <t>0256016835</t>
  </si>
  <si>
    <t>26353716</t>
  </si>
  <si>
    <t>МУП "ЖКХ" г.Межгорье</t>
  </si>
  <si>
    <t>0279000849</t>
  </si>
  <si>
    <t>28798573</t>
  </si>
  <si>
    <t>МУП "Иглинские тепловые сети"</t>
  </si>
  <si>
    <t>0224010069</t>
  </si>
  <si>
    <t>022401001</t>
  </si>
  <si>
    <t>01-09-2014 00:00:00</t>
  </si>
  <si>
    <t>26353673</t>
  </si>
  <si>
    <t>МУП "Ильино-Полянское управление ЖКХ"</t>
  </si>
  <si>
    <t>0258007900</t>
  </si>
  <si>
    <t>025801001</t>
  </si>
  <si>
    <t>19-10-2015 00:00:00</t>
  </si>
  <si>
    <t>26353620</t>
  </si>
  <si>
    <t>МУП "Инзерское ПУЖКХ"</t>
  </si>
  <si>
    <t>0211003931</t>
  </si>
  <si>
    <t>28876660</t>
  </si>
  <si>
    <t>МУП "КАЛТАСИНСКИЕ ТС СП КАЛТАСИНСКИЙ СЕЛЬСОВЕТ МР КАЛТАСИНСКИЙ РАЙОН РБ"</t>
  </si>
  <si>
    <t>0227006889</t>
  </si>
  <si>
    <t>022701001</t>
  </si>
  <si>
    <t>28-01-2015 00:00:00</t>
  </si>
  <si>
    <t>28814581</t>
  </si>
  <si>
    <t>МУП "КРАСНОХОЛМСКИЕ ТС СП КС МР КАЛТАСИНСКИЙ РАЙОН РБ"</t>
  </si>
  <si>
    <t>0227038094</t>
  </si>
  <si>
    <t>18-09-2014 00:00:00</t>
  </si>
  <si>
    <t>26491119</t>
  </si>
  <si>
    <t>МУП "Коммунальник" Калтасинский МР</t>
  </si>
  <si>
    <t>0227004031</t>
  </si>
  <si>
    <t>01-07-2010 00:00:00</t>
  </si>
  <si>
    <t>26450974</t>
  </si>
  <si>
    <t>МУП "Коммунальщик" (Учалинский МР)</t>
  </si>
  <si>
    <t>0270016629</t>
  </si>
  <si>
    <t>027001001</t>
  </si>
  <si>
    <t>27570866</t>
  </si>
  <si>
    <t>МУП "Краснохолмский водоканал и теплосети"</t>
  </si>
  <si>
    <t>0227002725</t>
  </si>
  <si>
    <t>28489188</t>
  </si>
  <si>
    <t>МУП "Кушнаренковское ЖКХ" РБ</t>
  </si>
  <si>
    <t>0234008260</t>
  </si>
  <si>
    <t>023401001</t>
  </si>
  <si>
    <t>03-03-2014 00:00:00</t>
  </si>
  <si>
    <t>26353616</t>
  </si>
  <si>
    <t>МУП "ПУЖКХ Аургазинского района РБ"</t>
  </si>
  <si>
    <t>0205000121</t>
  </si>
  <si>
    <t>020501001</t>
  </si>
  <si>
    <t>26472464</t>
  </si>
  <si>
    <t>МУП "Подольское ЖКХ"</t>
  </si>
  <si>
    <t>0248005491</t>
  </si>
  <si>
    <t>26764207</t>
  </si>
  <si>
    <t>МУП "Семилетовское ПУЖКХ"</t>
  </si>
  <si>
    <t>0245012250</t>
  </si>
  <si>
    <t>26353676</t>
  </si>
  <si>
    <t>0260005970</t>
  </si>
  <si>
    <t>26353646</t>
  </si>
  <si>
    <t>МУП "Стерлибашевский жилищно-коммунальный сервис" МР Стерлибашевский район РБ</t>
  </si>
  <si>
    <t>0241004386</t>
  </si>
  <si>
    <t>024101001</t>
  </si>
  <si>
    <t>27920541</t>
  </si>
  <si>
    <t>МУП "ТеплоКомСнаб" МР Караидельский район РБ</t>
  </si>
  <si>
    <t>0228006828</t>
  </si>
  <si>
    <t>022801001</t>
  </si>
  <si>
    <t>01-11-2012 00:00:00</t>
  </si>
  <si>
    <t>26353621</t>
  </si>
  <si>
    <t>МУП "Тепловик" Бижбулякского района</t>
  </si>
  <si>
    <t>0212004984</t>
  </si>
  <si>
    <t>021201001</t>
  </si>
  <si>
    <t>26471953</t>
  </si>
  <si>
    <t>МУП "Тепловодоснабжение"</t>
  </si>
  <si>
    <t>0219007350</t>
  </si>
  <si>
    <t>021901001</t>
  </si>
  <si>
    <t>26353665</t>
  </si>
  <si>
    <t>МУП "Тепловые сети МР Белебеевский район РБ"</t>
  </si>
  <si>
    <t>0255013687</t>
  </si>
  <si>
    <t>025501001</t>
  </si>
  <si>
    <t>26353695</t>
  </si>
  <si>
    <t>МУП "Тепловые сети" городского поселения город Янаул МР Янаульский район РБ</t>
  </si>
  <si>
    <t>0271004560</t>
  </si>
  <si>
    <t>26452993</t>
  </si>
  <si>
    <t>МУП "Теплосеть" МР Архангельский район</t>
  </si>
  <si>
    <t>0203000091</t>
  </si>
  <si>
    <t>020301001</t>
  </si>
  <si>
    <t>26453977</t>
  </si>
  <si>
    <t>МУП "Теплосеть" МР Кугарчинский район РБ</t>
  </si>
  <si>
    <t>0232002230</t>
  </si>
  <si>
    <t>023201001</t>
  </si>
  <si>
    <t>26653793</t>
  </si>
  <si>
    <t>МУП "УЖКХ с. Куяново"</t>
  </si>
  <si>
    <t>0231006987</t>
  </si>
  <si>
    <t>023101001</t>
  </si>
  <si>
    <t>31-07-2012 00:00:00</t>
  </si>
  <si>
    <t>31076863</t>
  </si>
  <si>
    <t>МУП "Центр коммунального развития и благоустройства"</t>
  </si>
  <si>
    <t>0232010496</t>
  </si>
  <si>
    <t>10-04-2018 00:00:00</t>
  </si>
  <si>
    <t>31064955</t>
  </si>
  <si>
    <t>МУП "Чекмагушжилкомхоз"</t>
  </si>
  <si>
    <t>0249006427</t>
  </si>
  <si>
    <t>26353660</t>
  </si>
  <si>
    <t>МУП "Чишмыэнергосервис"</t>
  </si>
  <si>
    <t>0250011686</t>
  </si>
  <si>
    <t>26353642</t>
  </si>
  <si>
    <t>МУП "Энергетик" Миякинских ТиЭС МР Миякинский район РБ</t>
  </si>
  <si>
    <t>0238003657</t>
  </si>
  <si>
    <t>023801001</t>
  </si>
  <si>
    <t>26651635</t>
  </si>
  <si>
    <t>МУП "Юмагузинский расчетный центр"</t>
  </si>
  <si>
    <t>0232007006</t>
  </si>
  <si>
    <t>27752052</t>
  </si>
  <si>
    <t>МУП «Уфимские инженерные сети» ГО город Уфа РБ</t>
  </si>
  <si>
    <t>0277121421</t>
  </si>
  <si>
    <t>26-06-2012 00:00:00</t>
  </si>
  <si>
    <t>26759924</t>
  </si>
  <si>
    <t>МУП «ЯнаулТеплоэнерго»</t>
  </si>
  <si>
    <t>0271009173</t>
  </si>
  <si>
    <t>26353614</t>
  </si>
  <si>
    <t>МУП Аскинское РПУ ЖКХ</t>
  </si>
  <si>
    <t>0204000312</t>
  </si>
  <si>
    <t>26353652</t>
  </si>
  <si>
    <t>МУП ЖКХ "Николаевское" Уфимского района РБ</t>
  </si>
  <si>
    <t>0245010743</t>
  </si>
  <si>
    <t>27570395</t>
  </si>
  <si>
    <t>МУП ЖЭУ "Сибайское" РБ</t>
  </si>
  <si>
    <t>0254009536</t>
  </si>
  <si>
    <t>025401001</t>
  </si>
  <si>
    <t>28943362</t>
  </si>
  <si>
    <t>МУП ИДЕЗ РБ</t>
  </si>
  <si>
    <t>0261009992</t>
  </si>
  <si>
    <t>24-03-2015 00:00:00</t>
  </si>
  <si>
    <t>25-11-2015 00:00:00</t>
  </si>
  <si>
    <t>30434085</t>
  </si>
  <si>
    <t>МУП СП ИСЯНГУЛОВСКИЙ СЕЛЬСОВЕТ МР ЗИАНЧУРИНСКИЙ РАЙОН РБ "ЖКСК"</t>
  </si>
  <si>
    <t>0222007342</t>
  </si>
  <si>
    <t>022201001</t>
  </si>
  <si>
    <t>24-03-2016 00:00:00</t>
  </si>
  <si>
    <t>26353713</t>
  </si>
  <si>
    <t>МУП УЖХ городского округа город Уфа РБ</t>
  </si>
  <si>
    <t>0276069810</t>
  </si>
  <si>
    <t>13-08-2014 00:00:00</t>
  </si>
  <si>
    <t>26353709</t>
  </si>
  <si>
    <t>НУЗ "Дорожный центр восстановительной медицины и реабилитации" ОАО "Российские железные дороги"</t>
  </si>
  <si>
    <t>0275045380</t>
  </si>
  <si>
    <t>14-06-2012 00:00:00</t>
  </si>
  <si>
    <t>21-06-2013 00:00:00</t>
  </si>
  <si>
    <t>26353706</t>
  </si>
  <si>
    <t>ОАО "487 ЦАРЗ"</t>
  </si>
  <si>
    <t>0250013066</t>
  </si>
  <si>
    <t>26353685</t>
  </si>
  <si>
    <t>ОАО "Амзинский лесокомбинат" город Нефтекамск</t>
  </si>
  <si>
    <t>0264022007</t>
  </si>
  <si>
    <t>026401001</t>
  </si>
  <si>
    <t>12-03-2013 00:00:00</t>
  </si>
  <si>
    <t>26353705</t>
  </si>
  <si>
    <t>ОАО "Башкирэнерго"</t>
  </si>
  <si>
    <t>0275000990</t>
  </si>
  <si>
    <t>997450001</t>
  </si>
  <si>
    <t>28-08-2012 00:00:00</t>
  </si>
  <si>
    <t>26579145</t>
  </si>
  <si>
    <t>ОАО "Белебеевский завод "Автонормаль"</t>
  </si>
  <si>
    <t>0255010527</t>
  </si>
  <si>
    <t>025250001</t>
  </si>
  <si>
    <t>26453918</t>
  </si>
  <si>
    <t>ОАО "Искож" город Нефтекамск</t>
  </si>
  <si>
    <t>0264005146</t>
  </si>
  <si>
    <t>26453660</t>
  </si>
  <si>
    <t>ОАО "Красный пролетарий" город Стерлитамак</t>
  </si>
  <si>
    <t>0268008042</t>
  </si>
  <si>
    <t>06-10-2016 00:00:00</t>
  </si>
  <si>
    <t>26353679</t>
  </si>
  <si>
    <t>ОАО "Мелеузовский завод ЖБК"</t>
  </si>
  <si>
    <t>0263000635</t>
  </si>
  <si>
    <t>26451938</t>
  </si>
  <si>
    <t>ОАО "Меридиан" город Уфа</t>
  </si>
  <si>
    <t>0278106049</t>
  </si>
  <si>
    <t>01-03-2011 00:00:00</t>
  </si>
  <si>
    <t>26353686</t>
  </si>
  <si>
    <t>ОАО "Октябрьсктеплоэнерго"</t>
  </si>
  <si>
    <t>0265034277</t>
  </si>
  <si>
    <t>026501001</t>
  </si>
  <si>
    <t>28872556</t>
  </si>
  <si>
    <t>ОАО "СИБАЙСКИЙ ГОК"</t>
  </si>
  <si>
    <t>6674345725</t>
  </si>
  <si>
    <t>20-01-2015 00:00:00</t>
  </si>
  <si>
    <t>27-01-2016 00:00:00</t>
  </si>
  <si>
    <t>26353649</t>
  </si>
  <si>
    <t>ОАО "Стерлитамакский агротехсервис"</t>
  </si>
  <si>
    <t>0242006065</t>
  </si>
  <si>
    <t>26453912</t>
  </si>
  <si>
    <t>ОАО "УКХП" город Уфа</t>
  </si>
  <si>
    <t>0274092758</t>
  </si>
  <si>
    <t>027401001</t>
  </si>
  <si>
    <t>26453914</t>
  </si>
  <si>
    <t>ОАО "УПТШФ им.8 Марта г. Уфа</t>
  </si>
  <si>
    <t>0252000094</t>
  </si>
  <si>
    <t>27735645</t>
  </si>
  <si>
    <t>ОАО "Урaлтрaнснефтепродукт"</t>
  </si>
  <si>
    <t>0274053773</t>
  </si>
  <si>
    <t>021402001</t>
  </si>
  <si>
    <t>08-06-2012 00:00:00</t>
  </si>
  <si>
    <t>26452895</t>
  </si>
  <si>
    <t>ОАО "Уралсибнефтепровод"</t>
  </si>
  <si>
    <t>26818645</t>
  </si>
  <si>
    <t>ОАО "Уралтранснефтепродукт"</t>
  </si>
  <si>
    <t>03-09-2012 00:00:00</t>
  </si>
  <si>
    <t>07-07-2016 00:00:00</t>
  </si>
  <si>
    <t>26453910</t>
  </si>
  <si>
    <t>ОАО "Уфахимчистка"</t>
  </si>
  <si>
    <t>0276026214</t>
  </si>
  <si>
    <t>26453681</t>
  </si>
  <si>
    <t>ОАО "Уфимский хлопчато-бумажный комбинат"</t>
  </si>
  <si>
    <t>0274039352</t>
  </si>
  <si>
    <t>26353707</t>
  </si>
  <si>
    <t>ОАО "Уфимское агрегатное производственное объединение"</t>
  </si>
  <si>
    <t>0275074279</t>
  </si>
  <si>
    <t>26569789</t>
  </si>
  <si>
    <t>ОАО "Уфимское моторостроительное производственное объединение"</t>
  </si>
  <si>
    <t>0273008320</t>
  </si>
  <si>
    <t>997850001</t>
  </si>
  <si>
    <t>27149135</t>
  </si>
  <si>
    <t>ОАО "Уфимское приборостроительное производственное объединение"</t>
  </si>
  <si>
    <t>0276140862</t>
  </si>
  <si>
    <t>26353694</t>
  </si>
  <si>
    <t>ОАО "Учалинские тепловые сети"</t>
  </si>
  <si>
    <t>0270015985</t>
  </si>
  <si>
    <t>26353690</t>
  </si>
  <si>
    <t>ОАО "Учалинский горно-обогатительный комбинат"</t>
  </si>
  <si>
    <t>06-08-2002 00:00:00</t>
  </si>
  <si>
    <t>28451364</t>
  </si>
  <si>
    <t>ОАО "ФАРМСТАНДАРТ-УФАВИТА"</t>
  </si>
  <si>
    <t>0274036993</t>
  </si>
  <si>
    <t>18-11-2013 00:00:00</t>
  </si>
  <si>
    <t>26453130</t>
  </si>
  <si>
    <t>ОАО "Центр малого бизнеса"</t>
  </si>
  <si>
    <t>0256015221</t>
  </si>
  <si>
    <t>01-08-2012 00:00:00</t>
  </si>
  <si>
    <t>26353682</t>
  </si>
  <si>
    <t>ОАО "Эколайн"</t>
  </si>
  <si>
    <t>0263012052</t>
  </si>
  <si>
    <t>28457650</t>
  </si>
  <si>
    <t>ОАО «Башкирская содовая компания»</t>
  </si>
  <si>
    <t>20-01-2014 00:00:00</t>
  </si>
  <si>
    <t>15-01-2015 00:00:00</t>
  </si>
  <si>
    <t>26353688</t>
  </si>
  <si>
    <t>ОАО «Сода»</t>
  </si>
  <si>
    <t>0268015226</t>
  </si>
  <si>
    <t>08-04-2014 00:00:00</t>
  </si>
  <si>
    <t>26454098</t>
  </si>
  <si>
    <t>ОЖКХ с.Дуслык МР Туймазинский  район РБ</t>
  </si>
  <si>
    <t>0269023163</t>
  </si>
  <si>
    <t>026901001</t>
  </si>
  <si>
    <t>26453470</t>
  </si>
  <si>
    <t>ООО "Абзаково"</t>
  </si>
  <si>
    <t>0256014475</t>
  </si>
  <si>
    <t>26453004</t>
  </si>
  <si>
    <t>ООО "Альшеевские тепловые сети"</t>
  </si>
  <si>
    <t>0202001487</t>
  </si>
  <si>
    <t>26453031</t>
  </si>
  <si>
    <t>0202007619</t>
  </si>
  <si>
    <t>30381364</t>
  </si>
  <si>
    <t>ООО "Андреевский кирпичный завод"</t>
  </si>
  <si>
    <t>0225010544</t>
  </si>
  <si>
    <t>022501001</t>
  </si>
  <si>
    <t>18-12-2015 00:00:00</t>
  </si>
  <si>
    <t>31-05-2018 00:00:00</t>
  </si>
  <si>
    <t>26454695</t>
  </si>
  <si>
    <t>ООО "Аскаровское ЖРЭУ" (котельная Аркаим) МР Абзелиловский район РБ</t>
  </si>
  <si>
    <t>0201010496</t>
  </si>
  <si>
    <t>020101002</t>
  </si>
  <si>
    <t>27590632</t>
  </si>
  <si>
    <t>ООО "Аскаровское коммунальное хозяйство"</t>
  </si>
  <si>
    <t>0201011700</t>
  </si>
  <si>
    <t>02-03-2012 00:00:00</t>
  </si>
  <si>
    <t>28872534</t>
  </si>
  <si>
    <t>ООО "БАШНЕФТЬ-СЕРВИС"</t>
  </si>
  <si>
    <t>0277059276</t>
  </si>
  <si>
    <t>27666313</t>
  </si>
  <si>
    <t>ООО "Башкирская генерирующая компания"</t>
  </si>
  <si>
    <t>0277077282</t>
  </si>
  <si>
    <t>997650001</t>
  </si>
  <si>
    <t>26518368</t>
  </si>
  <si>
    <t>ООО "Башкирские распределительные тепловые сети"</t>
  </si>
  <si>
    <t>0277072661</t>
  </si>
  <si>
    <t>26799867</t>
  </si>
  <si>
    <t>ООО "Башкирские распределительные тепловые сети" в городском округе г. Стерлитамак</t>
  </si>
  <si>
    <t>026802002</t>
  </si>
  <si>
    <t>01-09-2011 00:00:00</t>
  </si>
  <si>
    <t>30942075</t>
  </si>
  <si>
    <t>ООО "Башнефть-Добыча"</t>
  </si>
  <si>
    <t>0277106840</t>
  </si>
  <si>
    <t>28795128</t>
  </si>
  <si>
    <t>ООО "Белорецкие тепловые сети"</t>
  </si>
  <si>
    <t>0256024353</t>
  </si>
  <si>
    <t>11-08-2014 00:00:00</t>
  </si>
  <si>
    <t>26353672</t>
  </si>
  <si>
    <t>ООО "Бирские тепловые сети"</t>
  </si>
  <si>
    <t>0257008040</t>
  </si>
  <si>
    <t>025701001</t>
  </si>
  <si>
    <t>26353712</t>
  </si>
  <si>
    <t>ООО "ГАЗПРОМ ТЕПЛОЭНЕРГО УФА"</t>
  </si>
  <si>
    <t>0276066471</t>
  </si>
  <si>
    <t>26803197</t>
  </si>
  <si>
    <t>ООО "Газпром нефтехим Салават"</t>
  </si>
  <si>
    <t>0266048970</t>
  </si>
  <si>
    <t>026601001</t>
  </si>
  <si>
    <t>27-01-2017 00:00:00</t>
  </si>
  <si>
    <t>27571052</t>
  </si>
  <si>
    <t>ООО "Газпром трансгаз Уфа"</t>
  </si>
  <si>
    <t>0276053659</t>
  </si>
  <si>
    <t>997250001</t>
  </si>
  <si>
    <t>31064984</t>
  </si>
  <si>
    <t>ООО "Гранит"</t>
  </si>
  <si>
    <t>0240006920</t>
  </si>
  <si>
    <t>29-03-2018 00:00:00</t>
  </si>
  <si>
    <t>26353612</t>
  </si>
  <si>
    <t>ООО "Давлетовское ЖКХ" МР Абзелиловский район</t>
  </si>
  <si>
    <t>0201010520</t>
  </si>
  <si>
    <t>31211835</t>
  </si>
  <si>
    <t>ООО "ДомСервис"</t>
  </si>
  <si>
    <t>0268065570</t>
  </si>
  <si>
    <t>29-10-2018 00:00:00</t>
  </si>
  <si>
    <t>26453125</t>
  </si>
  <si>
    <t>ООО "Дубрава Плюс"</t>
  </si>
  <si>
    <t>0256019586</t>
  </si>
  <si>
    <t>26452855</t>
  </si>
  <si>
    <t>ООО "Ермекеевское сельэнерго"</t>
  </si>
  <si>
    <t>0221005374</t>
  </si>
  <si>
    <t>022101001</t>
  </si>
  <si>
    <t>20-10-2010 00:00:00</t>
  </si>
  <si>
    <t>30858120</t>
  </si>
  <si>
    <t>ООО "ЖИЛКОМСЕРВИС"</t>
  </si>
  <si>
    <t>0270022453</t>
  </si>
  <si>
    <t>27-12-2016 00:00:00</t>
  </si>
  <si>
    <t>26353645</t>
  </si>
  <si>
    <t>ООО "ЖКХ Павловка" МР Нуримановский район РБ</t>
  </si>
  <si>
    <t>0239005150</t>
  </si>
  <si>
    <t>27182754</t>
  </si>
  <si>
    <t>ООО "ЖКХ С.МОСКОВО"</t>
  </si>
  <si>
    <t>0260012390</t>
  </si>
  <si>
    <t>26761626</t>
  </si>
  <si>
    <t>ООО "ЖКХ" с. Алкино-2</t>
  </si>
  <si>
    <t>0250012055</t>
  </si>
  <si>
    <t>26353636</t>
  </si>
  <si>
    <t>ООО "ЖКХ-сервис"МР Кигинский район РБ</t>
  </si>
  <si>
    <t>0230004458</t>
  </si>
  <si>
    <t>023001001</t>
  </si>
  <si>
    <t>26-12-2013 00:00:00</t>
  </si>
  <si>
    <t>26834762</t>
  </si>
  <si>
    <t>ООО "ЖЭУ-5" г. Ишимбай</t>
  </si>
  <si>
    <t>0261013830</t>
  </si>
  <si>
    <t>11-04-2014 00:00:00</t>
  </si>
  <si>
    <t>26353624</t>
  </si>
  <si>
    <t>ООО "Жилищник"</t>
  </si>
  <si>
    <t>0217004709</t>
  </si>
  <si>
    <t>021701001</t>
  </si>
  <si>
    <t>26834766</t>
  </si>
  <si>
    <t>ООО "Жилищник" г. Ишимбай</t>
  </si>
  <si>
    <t>0261013565</t>
  </si>
  <si>
    <t>026101002</t>
  </si>
  <si>
    <t>26754409</t>
  </si>
  <si>
    <t>ООО "ЖилкомСервис"</t>
  </si>
  <si>
    <t>0249007050</t>
  </si>
  <si>
    <t>26454071</t>
  </si>
  <si>
    <t>ООО "Жилкоммунсервис" МР Салаватский район РБ</t>
  </si>
  <si>
    <t>0240005764</t>
  </si>
  <si>
    <t>26472008</t>
  </si>
  <si>
    <t>ООО "Жилкомсервис"</t>
  </si>
  <si>
    <t>0231007998</t>
  </si>
  <si>
    <t>26454731</t>
  </si>
  <si>
    <t>ООО "Жилсервис" МР Абзелиловский район РБ</t>
  </si>
  <si>
    <t>0201011034</t>
  </si>
  <si>
    <t>26353632</t>
  </si>
  <si>
    <t>ООО "Калтасинский водоканал"</t>
  </si>
  <si>
    <t>0227006173</t>
  </si>
  <si>
    <t>26353634</t>
  </si>
  <si>
    <t>ООО "Карламанский сахар"</t>
  </si>
  <si>
    <t>0229012060</t>
  </si>
  <si>
    <t>022901001</t>
  </si>
  <si>
    <t>15-08-2014 00:00:00</t>
  </si>
  <si>
    <t>31211588</t>
  </si>
  <si>
    <t>ООО "Клинтэк"</t>
  </si>
  <si>
    <t>0278103489</t>
  </si>
  <si>
    <t>26-10-2018 00:00:00</t>
  </si>
  <si>
    <t>26472247</t>
  </si>
  <si>
    <t>ООО "Коммунальник" (Калтасинский МР)</t>
  </si>
  <si>
    <t>0227006208</t>
  </si>
  <si>
    <t>26353639</t>
  </si>
  <si>
    <t>ООО "Коммунальник" Куюргазинский МР</t>
  </si>
  <si>
    <t>0233006220</t>
  </si>
  <si>
    <t>023301001</t>
  </si>
  <si>
    <t>26453971</t>
  </si>
  <si>
    <t>ООО "Коммунальник" с.Прибельский МР Кармаскалинский район РБ</t>
  </si>
  <si>
    <t>0229012038</t>
  </si>
  <si>
    <t>28494138</t>
  </si>
  <si>
    <t>0230004698</t>
  </si>
  <si>
    <t>24-03-2014 00:00:00</t>
  </si>
  <si>
    <t>26472913</t>
  </si>
  <si>
    <t>ООО "Коммунальщик" (Иглинский МР)</t>
  </si>
  <si>
    <t>0224010750</t>
  </si>
  <si>
    <t>28464376</t>
  </si>
  <si>
    <t>ООО "Коммунальщик" (Хайбуллинский МР)</t>
  </si>
  <si>
    <t>0248005540</t>
  </si>
  <si>
    <t>29-01-2014 00:00:00</t>
  </si>
  <si>
    <t>26454029</t>
  </si>
  <si>
    <t>ООО "Коммунальщик" Салаватский район</t>
  </si>
  <si>
    <t>0240804502</t>
  </si>
  <si>
    <t>26452977</t>
  </si>
  <si>
    <t>ООО "Коммунтехсервис" МР Караидельский район</t>
  </si>
  <si>
    <t>0228004468</t>
  </si>
  <si>
    <t>26472442</t>
  </si>
  <si>
    <t>ООО "Комсельсервис"</t>
  </si>
  <si>
    <t>0240006285</t>
  </si>
  <si>
    <t>16-05-2017 00:00:00</t>
  </si>
  <si>
    <t>26454086</t>
  </si>
  <si>
    <t>ООО "Комсервис" МР Татышлинский район РБ</t>
  </si>
  <si>
    <t>0243003927</t>
  </si>
  <si>
    <t>024301001</t>
  </si>
  <si>
    <t>27759762</t>
  </si>
  <si>
    <t>ООО "Кумертауские Тепловые сети"</t>
  </si>
  <si>
    <t>0262018654</t>
  </si>
  <si>
    <t>026201001</t>
  </si>
  <si>
    <t>03-07-2012 00:00:00</t>
  </si>
  <si>
    <t>26760475</t>
  </si>
  <si>
    <t>ООО "Мастер"</t>
  </si>
  <si>
    <t>0228005736</t>
  </si>
  <si>
    <t>28143901</t>
  </si>
  <si>
    <t>ООО "Мечел-энерго"</t>
  </si>
  <si>
    <t>7722245108</t>
  </si>
  <si>
    <t>025643001</t>
  </si>
  <si>
    <t>25-04-2013 00:00:00</t>
  </si>
  <si>
    <t>26361048</t>
  </si>
  <si>
    <t>772224510</t>
  </si>
  <si>
    <t>26361049</t>
  </si>
  <si>
    <t>ООО "Мечел-энерго" (пар)</t>
  </si>
  <si>
    <t>025601002</t>
  </si>
  <si>
    <t>28950892</t>
  </si>
  <si>
    <t>ООО "Мобильная тепловая сеть"</t>
  </si>
  <si>
    <t>0274094900</t>
  </si>
  <si>
    <t>31-03-2015 00:00:00</t>
  </si>
  <si>
    <t>26452933</t>
  </si>
  <si>
    <t>ООО "Модуль" МР Калтасинский район</t>
  </si>
  <si>
    <t>0264055066</t>
  </si>
  <si>
    <t>03-09-2014 00:00:00</t>
  </si>
  <si>
    <t>26452957</t>
  </si>
  <si>
    <t>ООО "Монтаж-сервис" МР Караидельский район</t>
  </si>
  <si>
    <t>0228004517</t>
  </si>
  <si>
    <t>26353702</t>
  </si>
  <si>
    <t>ООО "Монтажник"</t>
  </si>
  <si>
    <t>0245022668</t>
  </si>
  <si>
    <t>13-02-2014 00:00:00</t>
  </si>
  <si>
    <t>26453929</t>
  </si>
  <si>
    <t>ООО "Нефтекамская база"</t>
  </si>
  <si>
    <t>0264022409</t>
  </si>
  <si>
    <t>26526077</t>
  </si>
  <si>
    <t>ООО "Ново-Салаватская ТЭЦ"</t>
  </si>
  <si>
    <t>0266029390</t>
  </si>
  <si>
    <t>06-09-2007 00:00:00</t>
  </si>
  <si>
    <t>26353641</t>
  </si>
  <si>
    <t>ООО "ПЖКХ Мишкинское"</t>
  </si>
  <si>
    <t>0237003950</t>
  </si>
  <si>
    <t>023701001</t>
  </si>
  <si>
    <t>27676834</t>
  </si>
  <si>
    <t>ООО "Первая Сетевая Компания"</t>
  </si>
  <si>
    <t>0268072425</t>
  </si>
  <si>
    <t>17-04-2012 00:00:00</t>
  </si>
  <si>
    <t>28983504</t>
  </si>
  <si>
    <t>ООО "РЕСУРССНАБ"</t>
  </si>
  <si>
    <t>0245027659</t>
  </si>
  <si>
    <t>30-07-2015 00:00:00</t>
  </si>
  <si>
    <t>31077450</t>
  </si>
  <si>
    <t>ООО "РН-Бурение"</t>
  </si>
  <si>
    <t>7706613770</t>
  </si>
  <si>
    <t>024543001</t>
  </si>
  <si>
    <t>11-04-2018 00:00:00</t>
  </si>
  <si>
    <t>26454023</t>
  </si>
  <si>
    <t>ООО "РемЖилСервис" МР Мечетлинский район РБ</t>
  </si>
  <si>
    <t>0236004246</t>
  </si>
  <si>
    <t>023601001</t>
  </si>
  <si>
    <t>26353643</t>
  </si>
  <si>
    <t>ООО "Ремонтник" МР Миякинский район РБ</t>
  </si>
  <si>
    <t>0238003801</t>
  </si>
  <si>
    <t>28460588</t>
  </si>
  <si>
    <t>ООО "РенТэк"</t>
  </si>
  <si>
    <t>0278171489</t>
  </si>
  <si>
    <t>23-01-2014 00:00:00</t>
  </si>
  <si>
    <t>26764356</t>
  </si>
  <si>
    <t>ООО "Сельэнерго"</t>
  </si>
  <si>
    <t>31211592</t>
  </si>
  <si>
    <t>ООО "Сервиском"</t>
  </si>
  <si>
    <t>0260995189</t>
  </si>
  <si>
    <t>31023725</t>
  </si>
  <si>
    <t>ООО "Союз групп"</t>
  </si>
  <si>
    <t>0274187625</t>
  </si>
  <si>
    <t>15-01-2018 00:00:00</t>
  </si>
  <si>
    <t>26651641</t>
  </si>
  <si>
    <t>ООО "Союзремстрой"</t>
  </si>
  <si>
    <t>0270019980</t>
  </si>
  <si>
    <t>09-09-2016 00:00:00</t>
  </si>
  <si>
    <t>30858114</t>
  </si>
  <si>
    <t>ООО "СпецСтрой"</t>
  </si>
  <si>
    <t>0270020880</t>
  </si>
  <si>
    <t>23-10-2017 00:00:00</t>
  </si>
  <si>
    <t>26771850</t>
  </si>
  <si>
    <t>ООО "Сплав"</t>
  </si>
  <si>
    <t>0270012335</t>
  </si>
  <si>
    <t>12-12-2012 00:00:00</t>
  </si>
  <si>
    <t>28422092</t>
  </si>
  <si>
    <t>ООО "СтройРемСервис+"</t>
  </si>
  <si>
    <t>0261019704</t>
  </si>
  <si>
    <t>24-10-2013 00:00:00</t>
  </si>
  <si>
    <t>26453968</t>
  </si>
  <si>
    <t>ООО "Стройбытсервис" МР Кармаскалинский район</t>
  </si>
  <si>
    <t>0229010601</t>
  </si>
  <si>
    <t>26454236</t>
  </si>
  <si>
    <t>ООО "Стройресурсы"</t>
  </si>
  <si>
    <t>0245019785</t>
  </si>
  <si>
    <t>26453874</t>
  </si>
  <si>
    <t>ООО "Судоремонтно-судостроительный завод" город Уфа</t>
  </si>
  <si>
    <t>0275048751</t>
  </si>
  <si>
    <t>14-08-2013 00:00:00</t>
  </si>
  <si>
    <t>30385030</t>
  </si>
  <si>
    <t>ООО "ТДК "ГОСТИНЫЙ ДВОР"</t>
  </si>
  <si>
    <t>0274061460</t>
  </si>
  <si>
    <t>24-12-2015 00:00:00</t>
  </si>
  <si>
    <t>28109368</t>
  </si>
  <si>
    <t>ООО "ТСК" Красинский"</t>
  </si>
  <si>
    <t>0275077960</t>
  </si>
  <si>
    <t>27-02-2013 00:00:00</t>
  </si>
  <si>
    <t>28544193</t>
  </si>
  <si>
    <t>ООО "Таргин Бурение"</t>
  </si>
  <si>
    <t>0272016783</t>
  </si>
  <si>
    <t>03-07-2014 00:00:00</t>
  </si>
  <si>
    <t>26452887</t>
  </si>
  <si>
    <t>ООО "Тепловик" МР Зианчуринский район</t>
  </si>
  <si>
    <t>0222002143</t>
  </si>
  <si>
    <t>30856959</t>
  </si>
  <si>
    <t>ООО "Тепловик" МР Туймазинский РБ</t>
  </si>
  <si>
    <t>0269996853</t>
  </si>
  <si>
    <t>22-12-2016 00:00:00</t>
  </si>
  <si>
    <t>26353657</t>
  </si>
  <si>
    <t>ООО "Тепловик" МР Хайбуллинский район РБ</t>
  </si>
  <si>
    <t>0248006336</t>
  </si>
  <si>
    <t>26353661</t>
  </si>
  <si>
    <t>ООО "Тепловик" МР Шаранский район РБ</t>
  </si>
  <si>
    <t>0269028549</t>
  </si>
  <si>
    <t>025101001</t>
  </si>
  <si>
    <t>26353640</t>
  </si>
  <si>
    <t>ООО "Тепловик" Мечетлинского района РБ</t>
  </si>
  <si>
    <t>0236005440</t>
  </si>
  <si>
    <t>27634723</t>
  </si>
  <si>
    <t>ООО "Тепловодоканал" Салаватский район</t>
  </si>
  <si>
    <t>0240000389</t>
  </si>
  <si>
    <t>28-02-2012 00:00:00</t>
  </si>
  <si>
    <t>26353623</t>
  </si>
  <si>
    <t>ООО "Тепловодосети" Буздякского района</t>
  </si>
  <si>
    <t>0216006044</t>
  </si>
  <si>
    <t>31014979</t>
  </si>
  <si>
    <t>ООО "Тепловодоснабжение"</t>
  </si>
  <si>
    <t>0271055187</t>
  </si>
  <si>
    <t>26-12-2017 00:00:00</t>
  </si>
  <si>
    <t>26353638</t>
  </si>
  <si>
    <t>ООО "Тепловые сети"</t>
  </si>
  <si>
    <t>0231005905</t>
  </si>
  <si>
    <t>26353617</t>
  </si>
  <si>
    <t>ООО "Теплосеть" МР Бакалинский район РБ</t>
  </si>
  <si>
    <t>0269029221</t>
  </si>
  <si>
    <t>020701001</t>
  </si>
  <si>
    <t>26353635</t>
  </si>
  <si>
    <t>ООО "Теплосеть" в МР Кармаскалинский район</t>
  </si>
  <si>
    <t>0229010954</t>
  </si>
  <si>
    <t>26353662</t>
  </si>
  <si>
    <t>ООО "Теплосеть" города Баймак</t>
  </si>
  <si>
    <t>0254011373</t>
  </si>
  <si>
    <t>26353622</t>
  </si>
  <si>
    <t>ООО "Теплоснаб" МР Благоварский район</t>
  </si>
  <si>
    <t>0214005060</t>
  </si>
  <si>
    <t>021401001</t>
  </si>
  <si>
    <t>26353629</t>
  </si>
  <si>
    <t>ООО "Теплоэнергетик"</t>
  </si>
  <si>
    <t>0224010774</t>
  </si>
  <si>
    <t>30997822</t>
  </si>
  <si>
    <t>ООО "Теплоэнерго"</t>
  </si>
  <si>
    <t>0265044973</t>
  </si>
  <si>
    <t>04-12-2017 00:00:00</t>
  </si>
  <si>
    <t>26353655</t>
  </si>
  <si>
    <t>ООО "Теплоэнерго" Федоровского района РБ</t>
  </si>
  <si>
    <t>0247004368</t>
  </si>
  <si>
    <t>024701001</t>
  </si>
  <si>
    <t>26353664</t>
  </si>
  <si>
    <t>ООО "Теплоэнерго" город Белебей</t>
  </si>
  <si>
    <t>0255012154</t>
  </si>
  <si>
    <t>26353689</t>
  </si>
  <si>
    <t>ООО "Теплоэнерго" города Туймазы</t>
  </si>
  <si>
    <t>0269028193</t>
  </si>
  <si>
    <t>27186925</t>
  </si>
  <si>
    <t>ООО "Туймазинские тепловые сети"</t>
  </si>
  <si>
    <t>0269031870</t>
  </si>
  <si>
    <t>27-09-2011 00:00:00</t>
  </si>
  <si>
    <t>26797517</t>
  </si>
  <si>
    <t>ООО "УК Баженово"</t>
  </si>
  <si>
    <t>0255015998</t>
  </si>
  <si>
    <t>26766191</t>
  </si>
  <si>
    <t>ООО "УК ЖКХ"</t>
  </si>
  <si>
    <t>0242007975</t>
  </si>
  <si>
    <t>28068208</t>
  </si>
  <si>
    <t>ООО "УК жилого фонда села Амзя"</t>
  </si>
  <si>
    <t>0264064720</t>
  </si>
  <si>
    <t>28-01-2013 00:00:00</t>
  </si>
  <si>
    <t>26353708</t>
  </si>
  <si>
    <t>ООО "Уфимский фанерно-плитный комбинат"</t>
  </si>
  <si>
    <t>0275042076</t>
  </si>
  <si>
    <t>15-07-2004 00:00:00</t>
  </si>
  <si>
    <t>26353693</t>
  </si>
  <si>
    <t>ООО "Учалытеплосервис"</t>
  </si>
  <si>
    <t>0270015897</t>
  </si>
  <si>
    <t>26353630</t>
  </si>
  <si>
    <t>ООО "Уют" МР Илишевский район</t>
  </si>
  <si>
    <t>0225009411</t>
  </si>
  <si>
    <t>28454762</t>
  </si>
  <si>
    <t>ООО "Центр малого бизнеса"</t>
  </si>
  <si>
    <t>0256022109</t>
  </si>
  <si>
    <t>15-01-2014 00:00:00</t>
  </si>
  <si>
    <t>09-10-2015 00:00:00</t>
  </si>
  <si>
    <t>26353659</t>
  </si>
  <si>
    <t>ООО "Чекмагушевское ПУЖКХ"</t>
  </si>
  <si>
    <t>0249006970</t>
  </si>
  <si>
    <t>30433238</t>
  </si>
  <si>
    <t>ООО "ЭНЕРГОБАЗИС"</t>
  </si>
  <si>
    <t>0278217503</t>
  </si>
  <si>
    <t>22-03-2016 00:00:00</t>
  </si>
  <si>
    <t>30962712</t>
  </si>
  <si>
    <t>ООО "ЭНЕРГОСЕРВИС"</t>
  </si>
  <si>
    <t>0277910923</t>
  </si>
  <si>
    <t>10-10-2017 00:00:00</t>
  </si>
  <si>
    <t>27763431</t>
  </si>
  <si>
    <t>ООО "Энергия"</t>
  </si>
  <si>
    <t>0278107300</t>
  </si>
  <si>
    <t>06-07-2012 00:00:00</t>
  </si>
  <si>
    <t>26454676</t>
  </si>
  <si>
    <t>ООО «Абзелиловское сельхозэнерго»</t>
  </si>
  <si>
    <t>0201010898</t>
  </si>
  <si>
    <t>04-06-2012 00:00:00</t>
  </si>
  <si>
    <t>28005474</t>
  </si>
  <si>
    <t>ООО «Башнефть – Сервис НПЗ»</t>
  </si>
  <si>
    <t>0275075378</t>
  </si>
  <si>
    <t>19-12-2012 00:00:00</t>
  </si>
  <si>
    <t>26453465</t>
  </si>
  <si>
    <t>ООО «Белорецкое  УПП ВОС</t>
  </si>
  <si>
    <t>0256009605</t>
  </si>
  <si>
    <t>26453961</t>
  </si>
  <si>
    <t>ООО «ДКЗ «Асян»</t>
  </si>
  <si>
    <t>0276124980</t>
  </si>
  <si>
    <t>28151912</t>
  </si>
  <si>
    <t>ООО «Квант»</t>
  </si>
  <si>
    <t>0274094018</t>
  </si>
  <si>
    <t>31-05-2013 00:00:00</t>
  </si>
  <si>
    <t>27554206</t>
  </si>
  <si>
    <t>ООО «КомТехСервис»</t>
  </si>
  <si>
    <t>0269032584</t>
  </si>
  <si>
    <t>26754383</t>
  </si>
  <si>
    <t>ООО «Коммунальное хозяйство»</t>
  </si>
  <si>
    <t>0208005015</t>
  </si>
  <si>
    <t>26797491</t>
  </si>
  <si>
    <t>ООО «Коммунальщик»</t>
  </si>
  <si>
    <t>26353644</t>
  </si>
  <si>
    <t>ООО «Нуримановское ЖКХ»</t>
  </si>
  <si>
    <t>0239005216</t>
  </si>
  <si>
    <t>27766197</t>
  </si>
  <si>
    <t>ООО «Стерлитамакские Тепловые сети»</t>
  </si>
  <si>
    <t>0268060229</t>
  </si>
  <si>
    <t>09-07-2012 00:00:00</t>
  </si>
  <si>
    <t>26799723</t>
  </si>
  <si>
    <t>ООО «ТЕПЛОВИК»</t>
  </si>
  <si>
    <t>0223004376</t>
  </si>
  <si>
    <t>022301001</t>
  </si>
  <si>
    <t>21-11-2013 00:00:00</t>
  </si>
  <si>
    <t>30393738</t>
  </si>
  <si>
    <t>ООО «Тепло-Энерго-Комплект» К</t>
  </si>
  <si>
    <t>0270019147</t>
  </si>
  <si>
    <t>12-05-2016 00:00:00</t>
  </si>
  <si>
    <t>27896891</t>
  </si>
  <si>
    <t>ООО «Чишмыэнергосервис»</t>
  </si>
  <si>
    <t>0250012697</t>
  </si>
  <si>
    <t>15-10-2012 00:00:00</t>
  </si>
  <si>
    <t>26353619</t>
  </si>
  <si>
    <t>ООО ЖКХ "Белокатайское" МР Белокатайский район РБ</t>
  </si>
  <si>
    <t>0210027626</t>
  </si>
  <si>
    <t>021001001</t>
  </si>
  <si>
    <t>26353611</t>
  </si>
  <si>
    <t>ООО ЖКХ "Урал" Абзелиловского района РБ</t>
  </si>
  <si>
    <t>0201010513</t>
  </si>
  <si>
    <t>26453118</t>
  </si>
  <si>
    <t>ООО ЖКХ "Ургалинское" МР Белокатайский район</t>
  </si>
  <si>
    <t>0210027577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</si>
  <si>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</si>
  <si>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</si>
  <si>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</si>
  <si>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</si>
  <si>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</si>
  <si>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</si>
  <si>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26454720</t>
  </si>
  <si>
    <t>ООО ЖРЭУ "Источник" МР Абзелиловский район РБ</t>
  </si>
  <si>
    <t>0201010538</t>
  </si>
  <si>
    <t>31082673</t>
  </si>
  <si>
    <t>ООО КК "Миловский парк"</t>
  </si>
  <si>
    <t>0278933218</t>
  </si>
  <si>
    <t>03-05-2018 00:00:00</t>
  </si>
  <si>
    <t>26353704</t>
  </si>
  <si>
    <t>ООО КХ "Авдон"</t>
  </si>
  <si>
    <t>0245019658</t>
  </si>
  <si>
    <t>26760333</t>
  </si>
  <si>
    <t>ООО КХ «Николаевское»</t>
  </si>
  <si>
    <t>0245021400</t>
  </si>
  <si>
    <t>29-05-2017 00:00:00</t>
  </si>
  <si>
    <t>26453872</t>
  </si>
  <si>
    <t>ООО НПП "АММА" город Уфа</t>
  </si>
  <si>
    <t>0275045359</t>
  </si>
  <si>
    <t>26651697</t>
  </si>
  <si>
    <t>ООО ПЖУ "Нижегородское"</t>
  </si>
  <si>
    <t>0245012420</t>
  </si>
  <si>
    <t>26353633</t>
  </si>
  <si>
    <t>ООО ПО "Комунальник" МР Караидельский район РБ</t>
  </si>
  <si>
    <t>0228005479</t>
  </si>
  <si>
    <t>30873301</t>
  </si>
  <si>
    <t>ООО САНАТОРИЙ "АССЫ"</t>
  </si>
  <si>
    <t>0256996711</t>
  </si>
  <si>
    <t>28462950</t>
  </si>
  <si>
    <t>ООО ТЕПЛОСЕТЬ (Баймакский)</t>
  </si>
  <si>
    <t>0254013839</t>
  </si>
  <si>
    <t>26353586</t>
  </si>
  <si>
    <t>ООО УК "Жилкомсервис" МР Зилаирский район РБ</t>
  </si>
  <si>
    <t>0223004094</t>
  </si>
  <si>
    <t>26452792</t>
  </si>
  <si>
    <t>ООО УК "Жилсервис" Ермекеевский район</t>
  </si>
  <si>
    <t>0221005085</t>
  </si>
  <si>
    <t>28085585</t>
  </si>
  <si>
    <t>ООО УК "Йорт"</t>
  </si>
  <si>
    <t>0275070027</t>
  </si>
  <si>
    <t>12-02-2013 00:00:00</t>
  </si>
  <si>
    <t>26453984</t>
  </si>
  <si>
    <t>ООО Юмагузинский "Теплосервис" МР Кугарчинский район РБ</t>
  </si>
  <si>
    <t>0232006860</t>
  </si>
  <si>
    <t>14-06-2013 00:00:00</t>
  </si>
  <si>
    <t>27271463</t>
  </si>
  <si>
    <t>ООО предприятие «СОВТЕХСТРОМ»</t>
  </si>
  <si>
    <t>0274031018</t>
  </si>
  <si>
    <t>26353710</t>
  </si>
  <si>
    <t>ООО"Алексеевское коммунальное управление" МР Уфимский район РБ</t>
  </si>
  <si>
    <t>0245019753</t>
  </si>
  <si>
    <t>31088944</t>
  </si>
  <si>
    <t>Общество с ограниченной ответственностью "Нугушский гидротехнический узел"</t>
  </si>
  <si>
    <t>0263015092</t>
  </si>
  <si>
    <t>15-05-2018 00:00:00</t>
  </si>
  <si>
    <t>30352952</t>
  </si>
  <si>
    <t>0258950293</t>
  </si>
  <si>
    <t>31001128</t>
  </si>
  <si>
    <t>Общество с ограниченной ответственностью «Теплый дом»</t>
  </si>
  <si>
    <t>0247002890</t>
  </si>
  <si>
    <t>11-12-2017 00:00:00</t>
  </si>
  <si>
    <t>31062505</t>
  </si>
  <si>
    <t>Общество с ограниченной ответственностью Управляющая компания "Комфортный дом"</t>
  </si>
  <si>
    <t>0278100590</t>
  </si>
  <si>
    <t>26-03-2018 00:00:00</t>
  </si>
  <si>
    <t>26353683</t>
  </si>
  <si>
    <t>ПАО "Мелеузовские тепловые сети"</t>
  </si>
  <si>
    <t>0263014532</t>
  </si>
  <si>
    <t>28536236</t>
  </si>
  <si>
    <t>Потребительское общество "Демская торговая база"</t>
  </si>
  <si>
    <t>0272012531</t>
  </si>
  <si>
    <t>26-06-2014 00:00:00</t>
  </si>
  <si>
    <t>26454252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</si>
  <si>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</si>
  <si>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</si>
  <si>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</si>
  <si>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</si>
  <si>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</si>
  <si>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</si>
  <si>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</si>
  <si>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26851815</t>
  </si>
  <si>
    <t>Северный филиал ОАО «Башкирнефтепродукт»</t>
  </si>
  <si>
    <t>02-12-2011 00:00:00</t>
  </si>
  <si>
    <t>26353692</t>
  </si>
  <si>
    <t>Сибайский филиал ОАО "Учалинский ГОК"</t>
  </si>
  <si>
    <t>026702001</t>
  </si>
  <si>
    <t>27152729</t>
  </si>
  <si>
    <t>Товарищество собственников жилья "Нефтяник"</t>
  </si>
  <si>
    <t>0214005038</t>
  </si>
  <si>
    <t>31-12-2011 00:00:00</t>
  </si>
  <si>
    <t>26454104</t>
  </si>
  <si>
    <t>Туймазинское НУ филиал ОАО "Уралсибнефтепровод"</t>
  </si>
  <si>
    <t>26841421</t>
  </si>
  <si>
    <t>Туймазинское нефтепроводное управление - филиал АО "Транснефть-Урал"</t>
  </si>
  <si>
    <t>026902001</t>
  </si>
  <si>
    <t>30389381</t>
  </si>
  <si>
    <t>Уфимское производственное отделение - филиал АО "Транснефть-Урал"</t>
  </si>
  <si>
    <t>027743001</t>
  </si>
  <si>
    <t>18-01-2016 00:00:00</t>
  </si>
  <si>
    <t>26453892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</si>
  <si>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</si>
  <si>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</si>
  <si>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26453671</t>
  </si>
  <si>
    <t>ФБУ "Стерлитамакская ВК" ГУ Федеральной службы исполнения наказаний по РБ</t>
  </si>
  <si>
    <t>0242004029</t>
  </si>
  <si>
    <t>26759043</t>
  </si>
  <si>
    <t>ФБУ Войсковая часть 71111</t>
  </si>
  <si>
    <t>5048022643</t>
  </si>
  <si>
    <t>027943001</t>
  </si>
  <si>
    <t>26471890</t>
  </si>
  <si>
    <t>ФГБУ санаторий им. С.Т. Аксакова Минздрава России</t>
  </si>
  <si>
    <t>0255002773</t>
  </si>
  <si>
    <t>26353711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</si>
  <si>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</si>
  <si>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</si>
  <si>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26454019</t>
  </si>
  <si>
    <t>ФГУ Исправительная колония №7 ГУФСИН по РБ город Мелеуз</t>
  </si>
  <si>
    <t>0263002022</t>
  </si>
  <si>
    <t>26353698</t>
  </si>
  <si>
    <t>ФГУ комбинат "Знание" МР Чишминский район РБ</t>
  </si>
  <si>
    <t>0273011202</t>
  </si>
  <si>
    <t>28872547</t>
  </si>
  <si>
    <t>ФКУ СИЗО-1 УФСИН РОССИИ ПО РЕСПУБЛИКЕ БАШКОРТОСТАН</t>
  </si>
  <si>
    <t>0275006889</t>
  </si>
  <si>
    <t>26922298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</si>
  <si>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</si>
  <si>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</si>
  <si>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26453114</t>
  </si>
  <si>
    <t>Филиал ОАО "АНК "Башнефть"-"Башнефть-Ишимбай"</t>
  </si>
  <si>
    <t>0274051582</t>
  </si>
  <si>
    <t>026102002</t>
  </si>
  <si>
    <t>26451911</t>
  </si>
  <si>
    <t>Филиал ОАО "АНК "Башнефть"-"Башнефть-Янаул"</t>
  </si>
  <si>
    <t>26500010</t>
  </si>
  <si>
    <t>Филиал ОАО "РЭУ" "Казанский"</t>
  </si>
  <si>
    <t>166043001</t>
  </si>
  <si>
    <t>01-01-2017 00:00:00</t>
  </si>
  <si>
    <t>30914574</t>
  </si>
  <si>
    <t>Филиал ФГБУ "ЦЖКУ" МИНОБОРОНЫ РОССИИ (по ЦВО)</t>
  </si>
  <si>
    <t>7729314745</t>
  </si>
  <si>
    <t>667043001</t>
  </si>
  <si>
    <t>26353656</t>
  </si>
  <si>
    <t>Чекмагушевский механический завод (ОАО "УАП "Гидравлика" ЧМЗ)</t>
  </si>
  <si>
    <t>0278179819</t>
  </si>
  <si>
    <t>26454128</t>
  </si>
  <si>
    <t>Черкасское НУ - филиал ОАО "Уралсибнефтепровод" (ЛПДС "Нурлино")</t>
  </si>
  <si>
    <t>025250002</t>
  </si>
  <si>
    <t>27556109</t>
  </si>
  <si>
    <t>Черкасское НУ филиал АО "Транснефть-Урал"</t>
  </si>
  <si>
    <t>024502001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</si>
  <si>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</si>
  <si>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</si>
  <si>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</si>
  <si>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</si>
  <si>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№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</si>
  <si>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</si>
  <si>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</si>
  <si>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</si>
  <si>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</si>
  <si>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</si>
  <si>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</si>
  <si>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</si>
  <si>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</si>
  <si>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</si>
  <si>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</si>
  <si>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</si>
  <si>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</si>
  <si>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</si>
  <si>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</si>
  <si>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</si>
  <si>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</si>
  <si>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</si>
  <si>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</si>
  <si>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</si>
  <si>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</si>
  <si>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</si>
  <si>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</si>
  <si>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</si>
  <si>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</si>
  <si>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</si>
  <si>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</si>
  <si>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</si>
  <si>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</si>
  <si>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</si>
  <si>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</si>
  <si>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</si>
  <si>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</si>
  <si>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</si>
  <si>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</si>
  <si>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</si>
  <si>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</si>
  <si>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</si>
  <si>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</si>
  <si>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</si>
  <si>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</si>
  <si>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</si>
  <si>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</si>
  <si>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</si>
  <si>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</si>
  <si>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</si>
  <si>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</si>
  <si>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</si>
  <si>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</si>
  <si>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</si>
  <si>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</si>
  <si>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</si>
  <si>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</si>
  <si>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</si>
  <si>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</si>
  <si>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</si>
  <si>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</si>
  <si>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</si>
  <si>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</si>
  <si>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</si>
  <si>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</si>
  <si>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</si>
  <si>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</si>
  <si>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</si>
  <si>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</si>
  <si>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</si>
  <si>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</si>
  <si>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</si>
  <si>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</si>
  <si>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</si>
  <si>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</si>
  <si>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</si>
  <si>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</si>
  <si>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</si>
  <si>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</si>
  <si>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</si>
  <si>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</si>
  <si>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</si>
  <si>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</si>
  <si>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</si>
  <si>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</si>
  <si>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</si>
  <si>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</si>
  <si>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</si>
  <si>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</si>
  <si>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</si>
  <si>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</si>
  <si>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</si>
  <si>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</si>
  <si>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</si>
  <si>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</si>
  <si>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</si>
  <si>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</si>
  <si>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</si>
  <si>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</si>
  <si>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</si>
  <si>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</si>
  <si>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</si>
  <si>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</si>
  <si>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</si>
  <si>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</si>
  <si>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</si>
  <si>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</si>
  <si>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</si>
  <si>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</si>
  <si>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</si>
  <si>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</si>
  <si>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</si>
  <si>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</si>
  <si>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</si>
  <si>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</si>
  <si>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</si>
  <si>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</si>
  <si>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</si>
  <si>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</si>
  <si>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</si>
  <si>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</si>
  <si>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</si>
  <si>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</si>
  <si>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</si>
  <si>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</si>
  <si>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</si>
  <si>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</si>
  <si>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</si>
  <si>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</si>
  <si>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</si>
  <si>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</si>
  <si>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</si>
  <si>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</si>
  <si>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</si>
  <si>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</si>
  <si>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</si>
  <si>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</si>
  <si>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</si>
  <si>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</si>
  <si>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</si>
  <si>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</si>
  <si>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</si>
  <si>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</si>
  <si>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</si>
  <si>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</si>
  <si>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</si>
  <si>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</si>
  <si>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</si>
  <si>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</si>
  <si>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</si>
  <si>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</si>
  <si>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</si>
  <si>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</si>
  <si>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</si>
  <si>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</si>
  <si>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</si>
  <si>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</si>
  <si>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</si>
  <si>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</si>
  <si>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</si>
  <si>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</si>
  <si>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</si>
  <si>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</si>
  <si>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</si>
  <si>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</si>
  <si>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</si>
  <si>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</si>
  <si>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</si>
  <si>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</si>
  <si>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</si>
  <si>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</si>
  <si>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</si>
  <si>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</si>
  <si>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</si>
  <si>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</si>
  <si>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</si>
  <si>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</si>
  <si>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</si>
  <si>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</si>
  <si>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</si>
  <si>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</si>
  <si>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</si>
  <si>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</si>
  <si>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</si>
  <si>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</si>
  <si>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</si>
  <si>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</si>
  <si>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</si>
  <si>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</si>
  <si>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</si>
  <si>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</si>
  <si>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</si>
  <si>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</si>
  <si>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</si>
  <si>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</si>
  <si>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</si>
  <si>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</si>
  <si>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</si>
  <si>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</si>
  <si>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</si>
  <si>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</si>
  <si>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</si>
  <si>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</si>
  <si>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</si>
  <si>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</si>
  <si>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</si>
  <si>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</si>
  <si>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</si>
  <si>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</si>
  <si>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</si>
  <si>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</si>
  <si>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</si>
  <si>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</si>
  <si>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</si>
  <si>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</si>
  <si>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</si>
  <si>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</si>
  <si>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</si>
  <si>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</si>
  <si>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</si>
  <si>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</si>
  <si>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</si>
  <si>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</si>
  <si>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</si>
  <si>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</si>
  <si>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</si>
  <si>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</si>
  <si>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</si>
  <si>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</si>
  <si>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</si>
  <si>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</si>
  <si>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</si>
  <si>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</si>
  <si>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</si>
  <si>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</si>
  <si>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</si>
  <si>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</si>
  <si>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</si>
  <si>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</si>
  <si>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</si>
  <si>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</si>
  <si>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</si>
  <si>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</si>
  <si>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</si>
  <si>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</si>
  <si>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</si>
  <si>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</si>
  <si>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</si>
  <si>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</si>
  <si>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</si>
  <si>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</si>
  <si>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</si>
  <si>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</si>
  <si>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</si>
  <si>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</si>
  <si>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</si>
  <si>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</si>
  <si>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</si>
  <si>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</si>
  <si>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</si>
  <si>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</si>
  <si>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</si>
  <si>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</si>
  <si>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</si>
  <si>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</si>
  <si>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</si>
  <si>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</si>
  <si>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</si>
  <si>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</si>
  <si>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</si>
  <si>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</si>
  <si>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</si>
  <si>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</si>
  <si>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</si>
  <si>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</si>
  <si>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</si>
  <si>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</si>
  <si>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</si>
  <si>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</si>
  <si>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</si>
  <si>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</si>
  <si>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</si>
  <si>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</si>
  <si>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</si>
  <si>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</si>
  <si>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</si>
  <si>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</si>
  <si>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</si>
  <si>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</si>
  <si>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</si>
  <si>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</si>
  <si>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</si>
  <si>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</si>
  <si>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</si>
  <si>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</si>
  <si>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</si>
  <si>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</si>
  <si>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</si>
  <si>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</si>
  <si>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</si>
  <si>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</si>
  <si>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</si>
  <si>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</si>
  <si>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</si>
  <si>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</si>
  <si>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</si>
  <si>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</si>
  <si>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</si>
  <si>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</si>
  <si>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</si>
  <si>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</si>
  <si>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</si>
  <si>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</si>
  <si>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</si>
  <si>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</si>
  <si>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</si>
  <si>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</si>
  <si>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</si>
  <si>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</si>
  <si>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</si>
  <si>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</si>
  <si>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</si>
  <si>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</si>
  <si>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</si>
  <si>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</si>
  <si>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</si>
  <si>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</si>
  <si>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</si>
  <si>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</si>
  <si>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</si>
  <si>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</si>
  <si>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</si>
  <si>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</si>
  <si>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</si>
  <si>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</si>
  <si>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</si>
  <si>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</si>
  <si>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</si>
  <si>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</si>
  <si>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</si>
  <si>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</si>
  <si>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</si>
  <si>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</si>
  <si>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</si>
  <si>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</si>
  <si>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</si>
  <si>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</si>
  <si>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</si>
  <si>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</si>
  <si>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</si>
  <si>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</si>
  <si>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</si>
  <si>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</si>
  <si>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</si>
  <si>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</si>
  <si>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</si>
  <si>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</si>
  <si>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</si>
  <si>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</si>
  <si>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</si>
  <si>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</si>
  <si>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</si>
  <si>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</si>
  <si>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</si>
  <si>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</si>
  <si>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</si>
  <si>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</si>
  <si>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</si>
  <si>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</si>
  <si>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</si>
  <si>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</si>
  <si>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</si>
  <si>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</si>
  <si>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</si>
  <si>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</si>
  <si>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</si>
  <si>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</si>
  <si>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</si>
  <si>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</si>
  <si>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</si>
  <si>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</si>
  <si>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</si>
  <si>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</si>
  <si>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</si>
  <si>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</si>
  <si>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</si>
  <si>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</si>
  <si>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</si>
  <si>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</si>
  <si>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</si>
  <si>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</si>
  <si>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</si>
  <si>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</si>
  <si>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</si>
  <si>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</si>
  <si>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</si>
  <si>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</si>
  <si>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</si>
  <si>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</si>
  <si>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</si>
  <si>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</si>
  <si>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</si>
  <si>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</si>
  <si>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</si>
  <si>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</si>
  <si>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</si>
  <si>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</si>
  <si>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</si>
  <si>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</si>
  <si>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</si>
  <si>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</si>
  <si>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</si>
  <si>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</si>
  <si>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</si>
  <si>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</si>
  <si>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</si>
  <si>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</si>
  <si>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</si>
  <si>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</si>
  <si>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</si>
  <si>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</si>
  <si>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</si>
  <si>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</si>
  <si>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</si>
  <si>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</si>
  <si>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</si>
  <si>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</si>
  <si>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</si>
  <si>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</si>
  <si>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</si>
  <si>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</si>
  <si>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</si>
  <si>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</si>
  <si>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</si>
  <si>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</si>
  <si>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</si>
  <si>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</si>
  <si>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</si>
  <si>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</si>
  <si>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</si>
  <si>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</si>
  <si>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</si>
  <si>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</si>
  <si>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</si>
  <si>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</si>
  <si>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</si>
  <si>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</si>
  <si>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</si>
  <si>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</si>
  <si>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</si>
  <si>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</si>
  <si>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</si>
  <si>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</si>
  <si>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</si>
  <si>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</si>
  <si>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</si>
  <si>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</si>
  <si>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</si>
  <si>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</si>
  <si>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</si>
  <si>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</si>
  <si>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</si>
  <si>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</si>
  <si>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</si>
  <si>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</si>
  <si>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</si>
  <si>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</si>
  <si>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</si>
  <si>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</si>
  <si>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</si>
  <si>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</si>
  <si>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</si>
  <si>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</si>
  <si>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</si>
  <si>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</si>
  <si>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</si>
  <si>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</si>
  <si>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</si>
  <si>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</si>
  <si>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</si>
  <si>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</si>
  <si>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</si>
  <si>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</si>
  <si>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</si>
  <si>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</si>
  <si>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</si>
  <si>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</si>
  <si>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</si>
  <si>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</si>
  <si>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</si>
  <si>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</si>
  <si>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</si>
  <si>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</si>
  <si>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</si>
  <si>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</si>
  <si>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</si>
  <si>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</si>
  <si>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</si>
  <si>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</si>
  <si>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</si>
  <si>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</si>
  <si>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</si>
  <si>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</si>
  <si>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</si>
  <si>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</si>
  <si>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</si>
  <si>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</si>
  <si>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</si>
  <si>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</si>
  <si>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</si>
  <si>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</si>
  <si>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</si>
  <si>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</si>
  <si>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</si>
  <si>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</si>
  <si>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</si>
  <si>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</si>
  <si>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</si>
  <si>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</si>
  <si>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</si>
  <si>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</si>
  <si>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</si>
  <si>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</si>
  <si>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</si>
  <si>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</si>
  <si>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</si>
  <si>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</si>
  <si>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</si>
  <si>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</si>
  <si>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</si>
  <si>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</si>
  <si>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</si>
  <si>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</si>
  <si>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</si>
  <si>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</si>
  <si>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</si>
  <si>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</si>
  <si>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</si>
  <si>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</si>
  <si>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</si>
  <si>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</si>
  <si>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</si>
  <si>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</si>
  <si>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</si>
  <si>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</si>
  <si>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</si>
  <si>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</si>
  <si>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</si>
  <si>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</si>
  <si>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</si>
  <si>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</si>
  <si>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</si>
  <si>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</si>
  <si>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</si>
  <si>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</si>
  <si>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</si>
  <si>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</si>
  <si>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</si>
  <si>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</si>
  <si>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</si>
  <si>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</si>
  <si>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</si>
  <si>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</si>
  <si>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</si>
  <si>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</si>
  <si>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</si>
  <si>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</si>
  <si>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</si>
  <si>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</si>
  <si>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</si>
  <si>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</si>
  <si>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</si>
  <si>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</si>
  <si>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</si>
  <si>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</si>
  <si>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</si>
  <si>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</si>
  <si>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</si>
  <si>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</si>
  <si>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</si>
  <si>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</si>
  <si>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</si>
  <si>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</si>
  <si>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</si>
  <si>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</si>
  <si>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</si>
  <si>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</si>
  <si>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</si>
  <si>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</si>
  <si>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</si>
  <si>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</si>
  <si>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</si>
  <si>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</si>
  <si>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</si>
  <si>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</si>
  <si>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</si>
  <si>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</si>
  <si>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</si>
  <si>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</si>
  <si>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</si>
  <si>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</si>
  <si>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</si>
  <si>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</si>
  <si>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</si>
  <si>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</si>
  <si>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</si>
  <si>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</si>
  <si>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</si>
  <si>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</si>
  <si>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</si>
  <si>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</si>
  <si>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</si>
  <si>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</si>
  <si>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</si>
  <si>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</si>
  <si>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</si>
  <si>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</si>
  <si>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</si>
  <si>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</si>
  <si>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</si>
  <si>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</si>
  <si>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</si>
  <si>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</si>
  <si>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</si>
  <si>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</si>
  <si>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</si>
  <si>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</si>
  <si>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</si>
  <si>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</si>
  <si>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</si>
  <si>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</si>
  <si>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</si>
  <si>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</si>
  <si>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</si>
  <si>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</si>
  <si>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</si>
  <si>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</si>
  <si>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</si>
  <si>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</si>
  <si>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</si>
  <si>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</si>
  <si>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</si>
  <si>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</si>
  <si>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</si>
  <si>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</si>
  <si>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</si>
  <si>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</si>
  <si>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</si>
  <si>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</si>
  <si>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</si>
  <si>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</si>
  <si>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</si>
  <si>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</si>
  <si>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</si>
  <si>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</si>
  <si>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</si>
  <si>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</si>
  <si>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</si>
  <si>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</si>
  <si>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</si>
  <si>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</si>
  <si>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</si>
  <si>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</si>
  <si>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</si>
  <si>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</si>
  <si>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</si>
  <si>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</si>
  <si>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</si>
  <si>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</si>
  <si>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</si>
  <si>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</si>
  <si>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</si>
  <si>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</si>
  <si>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</si>
  <si>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</si>
  <si>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</si>
  <si>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</si>
  <si>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</si>
  <si>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</si>
  <si>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</si>
  <si>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</si>
  <si>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</si>
  <si>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</si>
  <si>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</si>
  <si>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</si>
  <si>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</si>
  <si>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</si>
  <si>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</si>
  <si>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</si>
  <si>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</si>
  <si>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</si>
  <si>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</si>
  <si>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</si>
  <si>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</si>
  <si>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</si>
  <si>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</si>
  <si>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</si>
  <si>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</si>
  <si>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</si>
  <si>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</si>
  <si>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</si>
  <si>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</si>
  <si>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</si>
  <si>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</si>
  <si>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</si>
  <si>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</si>
  <si>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</si>
  <si>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</si>
  <si>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</si>
  <si>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</si>
  <si>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</si>
  <si>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</si>
  <si>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</si>
  <si>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</si>
  <si>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</si>
  <si>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</si>
  <si>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</si>
  <si>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</si>
  <si>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</si>
  <si>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</si>
  <si>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</si>
  <si>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</si>
  <si>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</si>
  <si>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</si>
  <si>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</si>
  <si>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</si>
  <si>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</si>
  <si>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</si>
  <si>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</si>
  <si>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</si>
  <si>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</si>
  <si>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</si>
  <si>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</si>
  <si>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</si>
  <si>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</si>
  <si>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</si>
  <si>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</si>
  <si>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</si>
  <si>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</si>
  <si>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</si>
  <si>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</si>
  <si>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</si>
  <si>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</si>
  <si>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</si>
  <si>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</si>
  <si>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</si>
  <si>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</si>
  <si>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</si>
  <si>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</si>
  <si>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</si>
  <si>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</si>
  <si>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</si>
  <si>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</si>
  <si>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</si>
  <si>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</si>
  <si>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</si>
  <si>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</si>
  <si>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</si>
  <si>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</si>
  <si>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</si>
  <si>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</si>
  <si>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</si>
  <si>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</si>
  <si>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</si>
  <si>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</si>
  <si>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</si>
  <si>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</si>
  <si>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</si>
  <si>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</si>
  <si>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</si>
  <si>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</si>
  <si>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</si>
  <si>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</si>
  <si>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</si>
  <si>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</si>
  <si>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</si>
  <si>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</si>
  <si>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</si>
  <si>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</si>
  <si>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</si>
  <si>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</si>
  <si>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</si>
  <si>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</si>
  <si>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</si>
  <si>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</si>
  <si>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</si>
  <si>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</si>
  <si>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</si>
  <si>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</si>
  <si>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</si>
  <si>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</si>
  <si>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</si>
  <si>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</si>
  <si>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</si>
  <si>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</si>
  <si>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</si>
  <si>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</si>
  <si>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</si>
  <si>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</si>
  <si>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</si>
  <si>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</si>
  <si>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</si>
  <si>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</si>
  <si>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</si>
  <si>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</si>
  <si>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</si>
  <si>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</si>
  <si>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</si>
  <si>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</si>
  <si>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</si>
  <si>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</si>
  <si>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</si>
  <si>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</si>
  <si>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</si>
  <si>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</si>
  <si>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</si>
  <si>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</si>
  <si>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</si>
  <si>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</si>
  <si>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</si>
  <si>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</si>
  <si>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</si>
  <si>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</si>
  <si>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</si>
  <si>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</si>
  <si>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</si>
  <si>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</si>
  <si>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</si>
  <si>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</si>
  <si>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</si>
  <si>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</si>
  <si>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</si>
  <si>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</si>
  <si>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</si>
  <si>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</si>
  <si>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</si>
  <si>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</si>
  <si>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</si>
  <si>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</si>
  <si>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</si>
  <si>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</si>
  <si>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</si>
  <si>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</si>
  <si>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</si>
  <si>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</si>
  <si>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</si>
  <si>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</si>
  <si>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</si>
  <si>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</si>
  <si>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</si>
  <si>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</si>
  <si>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</si>
  <si>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</si>
  <si>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</si>
  <si>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</si>
  <si>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</si>
  <si>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</si>
  <si>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</si>
  <si>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</si>
  <si>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</si>
  <si>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</si>
  <si>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</si>
  <si>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</si>
  <si>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</si>
  <si>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</si>
  <si>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</si>
  <si>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</si>
  <si>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</si>
  <si>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</si>
  <si>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</si>
  <si>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</si>
  <si>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</si>
  <si>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</si>
  <si>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</si>
  <si>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</si>
  <si>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</si>
  <si>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</si>
  <si>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</si>
  <si>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</si>
  <si>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</si>
  <si>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</si>
  <si>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</si>
  <si>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</si>
  <si>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</si>
  <si>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</si>
  <si>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</si>
  <si>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</si>
  <si>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</si>
  <si>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</si>
  <si>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</si>
  <si>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</si>
  <si>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</si>
  <si>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</si>
  <si>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</si>
  <si>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</si>
  <si>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</si>
  <si>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</si>
  <si>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</si>
  <si>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</si>
  <si>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</si>
  <si>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</si>
  <si>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</si>
  <si>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</si>
  <si>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</si>
  <si>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</si>
  <si>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</si>
  <si>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</si>
  <si>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</si>
  <si>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</si>
  <si>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</si>
  <si>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</si>
  <si>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</si>
  <si>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</si>
  <si>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</si>
  <si>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</si>
  <si>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</si>
  <si>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</si>
  <si>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</si>
  <si>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</si>
  <si>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</si>
  <si>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</si>
  <si>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</si>
  <si>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</si>
  <si>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</si>
  <si>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</si>
  <si>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</si>
  <si>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</si>
  <si>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</si>
  <si>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</si>
  <si>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</si>
  <si>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</si>
  <si>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</si>
  <si>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</si>
  <si>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</si>
  <si>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</si>
  <si>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</si>
  <si>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</si>
  <si>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</si>
  <si>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</si>
  <si>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</si>
  <si>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</si>
  <si>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</si>
  <si>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</si>
  <si>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</si>
  <si>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</si>
  <si>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</si>
  <si>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</si>
  <si>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</si>
  <si>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</si>
  <si>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</si>
  <si>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</si>
  <si>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</si>
  <si>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</si>
  <si>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</si>
  <si>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</si>
  <si>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</si>
  <si>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</si>
  <si>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</si>
  <si>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</si>
  <si>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</si>
  <si>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</si>
  <si>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</si>
  <si>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</si>
  <si>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</si>
  <si>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</si>
  <si>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</si>
  <si>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</si>
  <si>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</si>
  <si>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</si>
  <si>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</si>
  <si>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</si>
  <si>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</si>
  <si>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</si>
  <si>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</si>
  <si>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</si>
  <si>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</si>
  <si>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</si>
  <si>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</si>
  <si>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</si>
  <si>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</si>
  <si>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</si>
  <si>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</si>
  <si>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</si>
  <si>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</si>
  <si>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</si>
  <si>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</si>
  <si>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</si>
  <si>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</si>
  <si>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</si>
  <si>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</si>
  <si>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</si>
  <si>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</si>
  <si>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</si>
  <si>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</si>
  <si>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</si>
  <si>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</si>
  <si>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</si>
  <si>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</si>
  <si>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</si>
  <si>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</si>
  <si>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</si>
  <si>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</si>
  <si>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</si>
  <si>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</si>
  <si>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</si>
  <si>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</si>
  <si>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</si>
  <si>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</si>
  <si>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</si>
  <si>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</si>
  <si>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</si>
  <si>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</si>
  <si>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</si>
  <si>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</si>
  <si>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</si>
  <si>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</si>
  <si>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</si>
  <si>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</si>
  <si>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</si>
  <si>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</si>
  <si>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</si>
  <si>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</si>
  <si>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</si>
  <si>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</si>
  <si>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</si>
  <si>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</si>
  <si>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</si>
  <si>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</si>
  <si>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</si>
  <si>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</si>
  <si>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</si>
  <si>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</si>
  <si>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</si>
  <si>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</si>
  <si>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</si>
  <si>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</si>
  <si>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</si>
  <si>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</si>
  <si>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</si>
  <si>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</si>
  <si>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</si>
  <si>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</si>
  <si>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</si>
  <si>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</si>
  <si>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</si>
  <si>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</si>
  <si>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</si>
  <si>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</si>
  <si>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</si>
  <si>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</si>
  <si>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</si>
  <si>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</si>
  <si>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</si>
  <si>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</si>
  <si>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</si>
  <si>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</si>
  <si>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</si>
  <si>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</si>
  <si>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</si>
  <si>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</si>
  <si>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</si>
  <si>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</si>
  <si>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</si>
  <si>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</si>
  <si>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</si>
  <si>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</si>
  <si>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</si>
  <si>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</si>
  <si>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</si>
  <si>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</si>
  <si>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</si>
  <si>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</si>
  <si>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</si>
  <si>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</si>
  <si>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</si>
  <si>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</si>
  <si>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</si>
  <si>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</si>
  <si>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</si>
  <si>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</si>
  <si>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</si>
  <si>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</si>
  <si>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</si>
  <si>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</si>
  <si>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</si>
  <si>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</si>
  <si>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</si>
  <si>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</si>
  <si>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</si>
  <si>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</si>
  <si>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</si>
  <si>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</si>
  <si>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</si>
  <si>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</si>
  <si>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</si>
  <si>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</si>
  <si>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</si>
  <si>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</si>
  <si>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</si>
  <si>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</si>
  <si>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</si>
  <si>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</si>
  <si>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</si>
  <si>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</si>
  <si>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</si>
  <si>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</si>
  <si>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</si>
  <si>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</si>
  <si>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</si>
  <si>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</si>
  <si>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</si>
  <si>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</si>
  <si>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</si>
  <si>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</si>
  <si>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</si>
  <si>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</si>
  <si>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</si>
  <si>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</si>
  <si>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</si>
  <si>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</si>
  <si>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</si>
  <si>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</si>
  <si>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</si>
  <si>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</si>
  <si>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</si>
  <si>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</si>
  <si>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</si>
  <si>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</si>
  <si>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</si>
  <si>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</si>
  <si>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</si>
  <si>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</si>
  <si>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</si>
  <si>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</si>
  <si>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</si>
  <si>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</si>
  <si>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</si>
  <si>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</si>
  <si>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</si>
  <si>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</si>
  <si>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</si>
  <si>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</si>
  <si>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</si>
  <si>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</si>
  <si>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</si>
  <si>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</si>
  <si>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</si>
  <si>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</si>
  <si>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</si>
  <si>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</si>
  <si>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</si>
  <si>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</si>
  <si>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</si>
  <si>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</si>
  <si>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</si>
  <si>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</si>
  <si>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</si>
  <si>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</si>
  <si>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</si>
  <si>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</si>
  <si>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</si>
  <si>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</si>
  <si>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</si>
  <si>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</si>
  <si>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</si>
  <si>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</si>
  <si>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</si>
  <si>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</si>
  <si>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</si>
  <si>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</si>
  <si>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</si>
  <si>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</si>
  <si>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</si>
  <si>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</si>
  <si>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</si>
  <si>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</si>
  <si>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</si>
  <si>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</si>
  <si>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</si>
  <si>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</si>
  <si>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</si>
  <si>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</si>
  <si>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</si>
  <si>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</si>
  <si>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</si>
  <si>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</si>
  <si>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</si>
  <si>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</si>
  <si>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</si>
  <si>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</si>
  <si>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</si>
  <si>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</si>
  <si>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</si>
  <si>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</si>
  <si>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</si>
  <si>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</si>
  <si>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</si>
  <si>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</si>
  <si>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</si>
  <si>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</si>
  <si>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</si>
  <si>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</si>
  <si>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</si>
  <si>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</si>
  <si>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</si>
  <si>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</si>
  <si>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</si>
  <si>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</si>
  <si>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</si>
  <si>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</si>
  <si>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</si>
  <si>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</si>
  <si>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</si>
  <si>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</si>
  <si>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</si>
  <si>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</si>
  <si>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</si>
  <si>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</si>
  <si>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</si>
  <si>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</si>
  <si>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</si>
  <si>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</si>
  <si>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</si>
  <si>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</si>
  <si>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</si>
  <si>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</si>
  <si>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</si>
  <si>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</si>
  <si>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</si>
  <si>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</si>
  <si>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</si>
  <si>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</si>
  <si>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</si>
  <si>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</si>
  <si>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</si>
  <si>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</si>
  <si>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</si>
  <si>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</si>
  <si>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</si>
  <si>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</si>
  <si>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</si>
  <si>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</si>
  <si>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</si>
  <si>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</si>
  <si>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</si>
  <si>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</si>
  <si>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</si>
  <si>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</si>
  <si>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</si>
  <si>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</si>
  <si>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</si>
  <si>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</si>
  <si>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</si>
  <si>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</si>
  <si>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</si>
  <si>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</si>
  <si>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</si>
  <si>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</si>
  <si>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</si>
  <si>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</si>
  <si>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</si>
  <si>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</si>
  <si>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</si>
  <si>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</si>
  <si>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</si>
  <si>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</si>
  <si>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</si>
  <si>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</si>
  <si>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</si>
  <si>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</si>
  <si>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</si>
  <si>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</si>
  <si>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</si>
  <si>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</si>
  <si>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</si>
  <si>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</si>
  <si>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</si>
  <si>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</si>
  <si>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</si>
  <si>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</si>
  <si>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</si>
  <si>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</si>
  <si>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</si>
  <si>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</si>
  <si>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</si>
  <si>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</si>
  <si>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</si>
  <si>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</si>
  <si>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</si>
  <si>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</si>
  <si>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</si>
  <si>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</si>
  <si>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</si>
  <si>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</si>
  <si>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</si>
  <si>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</si>
  <si>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</si>
  <si>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</si>
  <si>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</si>
  <si>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</si>
  <si>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</si>
  <si>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</si>
  <si>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</si>
  <si>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</si>
  <si>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</si>
  <si>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</si>
  <si>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</si>
  <si>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</si>
  <si>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</si>
  <si>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</si>
  <si>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</si>
  <si>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</si>
  <si>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</si>
  <si>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</si>
  <si>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</si>
  <si>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</si>
  <si>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</si>
  <si>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</si>
  <si>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</si>
  <si>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</si>
  <si>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</si>
  <si>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</si>
  <si>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</si>
  <si>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</si>
  <si>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</si>
  <si>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</si>
  <si>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</si>
  <si>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</si>
  <si>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</si>
  <si>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</si>
  <si>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</si>
  <si>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</si>
  <si>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</si>
  <si>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</si>
  <si>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</si>
  <si>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</si>
  <si>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</si>
  <si>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</si>
  <si>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</si>
  <si>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</si>
  <si>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</si>
  <si>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</si>
  <si>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</si>
  <si>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</si>
  <si>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</si>
  <si>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</si>
  <si>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</si>
  <si>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</si>
  <si>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</si>
  <si>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</si>
  <si>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</si>
  <si>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</si>
  <si>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</si>
  <si>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</si>
  <si>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</si>
  <si>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</si>
  <si>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</si>
  <si>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</si>
  <si>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</si>
  <si>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</si>
  <si>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</si>
  <si>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</si>
  <si>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</si>
  <si>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</si>
  <si>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</si>
  <si>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</si>
  <si>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</si>
  <si>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</si>
  <si>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</si>
  <si>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</si>
  <si>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</si>
  <si>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</si>
  <si>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</si>
  <si>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</si>
  <si>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</si>
  <si>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</si>
  <si>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</si>
  <si>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</si>
  <si>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</si>
  <si>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</si>
  <si>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</si>
  <si>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</si>
  <si>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</si>
  <si>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</si>
  <si>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</si>
  <si>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</si>
  <si>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</si>
  <si>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</si>
  <si>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</si>
  <si>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</si>
  <si>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</si>
  <si>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</si>
  <si>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</si>
  <si>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</si>
  <si>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</si>
  <si>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</si>
  <si>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</si>
  <si>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</si>
  <si>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</si>
  <si>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</si>
  <si>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</si>
  <si>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</si>
  <si>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</si>
  <si>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</si>
  <si>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</si>
  <si>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</si>
  <si>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</si>
  <si>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</si>
  <si>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</si>
  <si>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</si>
  <si>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</si>
  <si>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</si>
  <si>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</si>
  <si>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</si>
  <si>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</si>
  <si>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</si>
  <si>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</si>
  <si>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</si>
  <si>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</si>
  <si>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</si>
  <si>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</si>
  <si>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</si>
  <si>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</si>
  <si>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</si>
  <si>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</si>
  <si>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</si>
  <si>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</si>
  <si>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</si>
  <si>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</si>
  <si>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</si>
  <si>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</si>
  <si>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</si>
  <si>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</si>
  <si>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</si>
  <si>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</si>
  <si>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</si>
  <si>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</si>
  <si>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</si>
  <si>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</si>
  <si>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</si>
  <si>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</si>
  <si>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</si>
  <si>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</si>
  <si>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</si>
  <si>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</si>
  <si>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</si>
  <si>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</si>
  <si>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</si>
  <si>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</si>
  <si>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</si>
  <si>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</si>
  <si>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</si>
  <si>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</si>
  <si>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</si>
  <si>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</si>
  <si>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</si>
  <si>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</si>
  <si>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</si>
  <si>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</si>
  <si>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</si>
  <si>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</si>
  <si>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</si>
  <si>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</si>
  <si>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</si>
  <si>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</si>
  <si>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</si>
  <si>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</si>
  <si>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</si>
  <si>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</si>
  <si>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</si>
  <si>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</si>
  <si>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</si>
  <si>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</si>
  <si>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</si>
  <si>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</si>
  <si>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</si>
  <si>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</si>
  <si>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</si>
  <si>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</si>
  <si>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</si>
  <si>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</si>
  <si>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</si>
  <si>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</si>
  <si>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</si>
  <si>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</si>
  <si>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</si>
  <si>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</si>
  <si>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</si>
  <si>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</si>
  <si>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</si>
  <si>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</si>
  <si>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</si>
  <si>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</si>
  <si>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</si>
  <si>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</si>
  <si>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</si>
  <si>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</si>
  <si>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</si>
  <si>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</si>
  <si>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</si>
  <si>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</si>
  <si>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</si>
  <si>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</si>
  <si>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</si>
  <si>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</si>
  <si>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</si>
  <si>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</si>
  <si>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</si>
  <si>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</si>
  <si>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</si>
  <si>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</si>
  <si>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</si>
  <si>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</si>
  <si>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</si>
  <si>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</si>
  <si>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</si>
  <si>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</si>
  <si>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</si>
  <si>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</si>
  <si>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</si>
  <si>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</si>
  <si>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</si>
  <si>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</si>
  <si>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</si>
  <si>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</si>
  <si>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</si>
  <si>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</si>
  <si>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</si>
  <si>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</si>
  <si>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</si>
  <si>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</si>
  <si>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</si>
  <si>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</si>
  <si>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</si>
  <si>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</si>
  <si>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</si>
  <si>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</si>
  <si>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</si>
  <si>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</si>
  <si>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</si>
  <si>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</si>
  <si>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</si>
  <si>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</si>
  <si>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</si>
  <si>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</si>
  <si>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</si>
  <si>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</si>
  <si>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</si>
  <si>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</si>
  <si>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</si>
  <si>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</si>
  <si>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</si>
  <si>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</si>
  <si>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</si>
  <si>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</si>
  <si>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</si>
  <si>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</si>
  <si>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</si>
  <si>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</si>
  <si>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</si>
  <si>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</si>
  <si>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</si>
  <si>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</si>
  <si>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</si>
  <si>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</si>
  <si>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</si>
  <si>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</si>
  <si>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</si>
  <si>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</si>
  <si>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</si>
  <si>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</si>
  <si>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</si>
  <si>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</si>
  <si>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</si>
  <si>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</si>
  <si>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</si>
  <si>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</si>
  <si>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</si>
  <si>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</si>
  <si>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</si>
  <si>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</si>
  <si>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</si>
  <si>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</si>
  <si>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</si>
  <si>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</si>
  <si>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</si>
  <si>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</si>
  <si>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</si>
  <si>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</si>
  <si>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</si>
  <si>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</si>
  <si>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</si>
  <si>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</si>
  <si>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</si>
  <si>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</si>
  <si>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</si>
  <si>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</si>
  <si>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</si>
  <si>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</si>
  <si>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</si>
  <si>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</si>
  <si>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</si>
  <si>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</si>
  <si>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</si>
  <si>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</si>
  <si>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</si>
  <si>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</si>
  <si>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</si>
  <si>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</si>
  <si>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</si>
  <si>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</si>
  <si>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</si>
  <si>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</si>
  <si>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</si>
  <si>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</si>
  <si>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</si>
  <si>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</si>
  <si>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</si>
  <si>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</si>
  <si>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</si>
  <si>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</si>
  <si>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</si>
  <si>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</si>
  <si>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</si>
  <si>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</si>
  <si>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</si>
  <si>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</si>
  <si>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</si>
  <si>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</si>
  <si>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</si>
  <si>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</si>
  <si>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</si>
  <si>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</si>
  <si>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</si>
  <si>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</si>
  <si>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</si>
  <si>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</si>
  <si>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</si>
  <si>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</si>
  <si>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</si>
  <si>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</si>
  <si>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</si>
  <si>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</si>
  <si>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</si>
  <si>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</si>
  <si>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</si>
  <si>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</si>
  <si>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</si>
  <si>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</si>
  <si>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</si>
  <si>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</si>
  <si>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</si>
  <si>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</si>
  <si>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</si>
  <si>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</si>
  <si>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</si>
  <si>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</si>
  <si>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</si>
  <si>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</si>
  <si>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</si>
  <si>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</si>
  <si>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</si>
  <si>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</si>
  <si>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</si>
  <si>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</si>
  <si>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</si>
  <si>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</si>
  <si>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</si>
  <si>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</si>
  <si>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</si>
  <si>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</si>
  <si>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</si>
  <si>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</si>
  <si>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</si>
  <si>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</si>
  <si>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</si>
  <si>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</si>
  <si>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</si>
  <si>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</si>
  <si>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</si>
  <si>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</si>
  <si>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</si>
  <si>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</si>
  <si>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</si>
  <si>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</si>
  <si>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</si>
  <si>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</si>
  <si>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</si>
  <si>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</si>
  <si>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</si>
  <si>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</si>
  <si>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</si>
  <si>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</si>
  <si>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</si>
  <si>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</si>
  <si>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</si>
  <si>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</si>
  <si>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</si>
  <si>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</si>
  <si>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</si>
  <si>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</si>
  <si>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</si>
  <si>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</si>
  <si>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</si>
  <si>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</si>
  <si>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</si>
  <si>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</si>
  <si>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</si>
  <si>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</si>
  <si>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</si>
  <si>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</si>
  <si>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</si>
  <si>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</si>
  <si>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</si>
  <si>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</si>
  <si>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</si>
  <si>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</si>
  <si>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</si>
  <si>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</si>
  <si>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</si>
  <si>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</si>
  <si>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</si>
  <si>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</si>
  <si>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</si>
  <si>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</si>
  <si>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</si>
  <si>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</si>
  <si>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</si>
  <si>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</si>
  <si>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</si>
  <si>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</si>
  <si>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</si>
  <si>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</si>
  <si>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</si>
  <si>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</si>
  <si>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</si>
  <si>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</si>
  <si>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</si>
  <si>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</si>
  <si>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</si>
  <si>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31213977</t>
  </si>
  <si>
    <t>МУП "Коммсервис"</t>
  </si>
  <si>
    <t>0243004688</t>
  </si>
  <si>
    <t>01-11-2018 00:00:00</t>
  </si>
  <si>
    <t>30852176</t>
  </si>
  <si>
    <t>ПАО АНК "БАШНЕФТЬ"</t>
  </si>
  <si>
    <t>13-01-1995 00:00:00</t>
  </si>
  <si>
    <t>Поляна сервис</t>
  </si>
  <si>
    <t>31218755</t>
  </si>
  <si>
    <t>Филиал ПАО АНК "Башнефть" "Башнефть-Новойл"</t>
  </si>
  <si>
    <t>027743002</t>
  </si>
  <si>
    <t>12-11-2018 00:00:00</t>
  </si>
  <si>
    <t>31218734</t>
  </si>
  <si>
    <t>Филиал ПАО АНК "Башнефть" "Башнефть-УНПЗ"</t>
  </si>
  <si>
    <t>31218722</t>
  </si>
  <si>
    <t>Филиал ПАО АНК «Башнефть» «Башнефть-Уфанефтехим»</t>
  </si>
  <si>
    <t>027743004</t>
  </si>
  <si>
    <t>28.11.2018</t>
  </si>
  <si>
    <t>Добавить вид деятельности</t>
  </si>
  <si>
    <t>ул.50-летия Октября, 11/2, г.Уфа, 450005</t>
  </si>
  <si>
    <t xml:space="preserve">Гареев </t>
  </si>
  <si>
    <t>Радик</t>
  </si>
  <si>
    <t>Агланурович</t>
  </si>
  <si>
    <t>Харисова А.Ф.</t>
  </si>
  <si>
    <t>экономист</t>
  </si>
  <si>
    <t>(34760)5-19-05</t>
  </si>
  <si>
    <t>Harisova.A.F@bashkomen.ru</t>
  </si>
  <si>
    <t>1040204613030</t>
  </si>
  <si>
    <t>08.10.2004</t>
  </si>
  <si>
    <t>Межрайонная инспекция Федеральной налоговой службы № 1 по Республике Башкортостан</t>
  </si>
  <si>
    <t>О</t>
  </si>
  <si>
    <t>Харисова</t>
  </si>
  <si>
    <t>Айгуль</t>
  </si>
  <si>
    <t>Флюсовна</t>
  </si>
  <si>
    <t>272-96-74</t>
  </si>
  <si>
    <t>c 08:00 до 17:00</t>
  </si>
  <si>
    <t>c 00:00 до 23:59</t>
  </si>
  <si>
    <t>yanaul@bashkomen.ru</t>
  </si>
  <si>
    <t>Администарция городского поселения город Янаул муниципального района Янаульский район Республики Башкортостан</t>
  </si>
  <si>
    <t>04.12.2017</t>
  </si>
  <si>
    <t>625</t>
  </si>
  <si>
    <t>границы городского поселения город Янаул муниципального района Янаульский район Республики Башкортостан</t>
  </si>
  <si>
    <t>Централизованная система теплоснабжения городского поселения город Янаул</t>
  </si>
  <si>
    <t>Город Янаул (80659101)</t>
  </si>
  <si>
    <t>bashkomen.ru</t>
  </si>
  <si>
    <t>Общество с ограниченной ответственностью "Киги Коммунальщик" Усманов Ильяс Роменович</t>
  </si>
  <si>
    <t>07.12.2018</t>
  </si>
</sst>
</file>

<file path=xl/styles.xml><?xml version="1.0" encoding="utf-8"?>
<styleSheet xmlns="http://schemas.openxmlformats.org/spreadsheetml/2006/main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07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50" fillId="6" borderId="0" xfId="57" applyFont="1" applyFill="1" applyBorder="1" applyAlignment="1" applyProtection="1">
      <alignment vertical="center" wrapText="1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58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0" borderId="6" xfId="60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22" fontId="5" fillId="0" borderId="0" xfId="53" applyNumberFormat="1" applyFont="1" applyAlignment="1" applyProtection="1">
      <alignment horizontal="left" vertical="center" wrapText="1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77" fillId="0" borderId="0" xfId="31" applyNumberFormat="1" applyProtection="1">
      <alignment vertical="top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19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3876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naul@bashkomen.ru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7" t="str">
        <f>"Код шаблона: " &amp; GetCode()</f>
        <v>Код шаблона: FAS.JKH.OPEN.INFO.ORG.WARM</v>
      </c>
      <c r="C2" s="507"/>
      <c r="D2" s="507"/>
      <c r="E2" s="507"/>
      <c r="F2" s="507"/>
      <c r="G2" s="507"/>
      <c r="V2" s="54"/>
    </row>
    <row r="3" spans="1:27" ht="18" customHeight="1">
      <c r="B3" s="508" t="str">
        <f>"Версия " &amp; GetVersion()</f>
        <v>Версия 1.0</v>
      </c>
      <c r="C3" s="508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9" t="s">
        <v>538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1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2" t="s">
        <v>517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87"/>
    </row>
    <row r="8" spans="1:27" ht="15" customHeight="1">
      <c r="A8" s="54"/>
      <c r="B8" s="106"/>
      <c r="C8" s="105"/>
      <c r="D8" s="88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87"/>
    </row>
    <row r="9" spans="1:27" ht="15" customHeight="1">
      <c r="A9" s="54"/>
      <c r="B9" s="106"/>
      <c r="C9" s="105"/>
      <c r="D9" s="88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87"/>
    </row>
    <row r="10" spans="1:27" ht="10.5" customHeight="1">
      <c r="A10" s="54"/>
      <c r="B10" s="106"/>
      <c r="C10" s="105"/>
      <c r="D10" s="88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87"/>
    </row>
    <row r="11" spans="1:27" ht="27" customHeight="1">
      <c r="A11" s="54"/>
      <c r="B11" s="106"/>
      <c r="C11" s="105"/>
      <c r="D11" s="88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87"/>
    </row>
    <row r="12" spans="1:27" ht="12" customHeight="1">
      <c r="A12" s="54"/>
      <c r="B12" s="106"/>
      <c r="C12" s="105"/>
      <c r="D12" s="88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87"/>
    </row>
    <row r="13" spans="1:27" ht="38.25" customHeight="1">
      <c r="A13" s="54"/>
      <c r="B13" s="106"/>
      <c r="C13" s="105"/>
      <c r="D13" s="88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101"/>
    </row>
    <row r="14" spans="1:27" ht="15" customHeight="1">
      <c r="A14" s="54"/>
      <c r="B14" s="106"/>
      <c r="C14" s="105"/>
      <c r="D14" s="88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87"/>
    </row>
    <row r="15" spans="1:27" ht="15">
      <c r="A15" s="54"/>
      <c r="B15" s="106"/>
      <c r="C15" s="105"/>
      <c r="D15" s="88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87"/>
    </row>
    <row r="16" spans="1:27" ht="15">
      <c r="A16" s="54"/>
      <c r="B16" s="106"/>
      <c r="C16" s="105"/>
      <c r="D16" s="88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87"/>
    </row>
    <row r="17" spans="1:25" ht="15" customHeight="1">
      <c r="A17" s="54"/>
      <c r="B17" s="106"/>
      <c r="C17" s="105"/>
      <c r="D17" s="88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87"/>
    </row>
    <row r="18" spans="1:25" ht="15">
      <c r="A18" s="54"/>
      <c r="B18" s="106"/>
      <c r="C18" s="105"/>
      <c r="D18" s="88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87"/>
    </row>
    <row r="19" spans="1:25" ht="54" customHeight="1">
      <c r="A19" s="54"/>
      <c r="B19" s="106"/>
      <c r="C19" s="105"/>
      <c r="D19" s="94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1" t="s">
        <v>183</v>
      </c>
      <c r="G21" s="502"/>
      <c r="H21" s="502"/>
      <c r="I21" s="502"/>
      <c r="J21" s="502"/>
      <c r="K21" s="502"/>
      <c r="L21" s="502"/>
      <c r="M21" s="502"/>
      <c r="N21" s="88"/>
      <c r="O21" s="99" t="s">
        <v>179</v>
      </c>
      <c r="P21" s="503" t="s">
        <v>180</v>
      </c>
      <c r="Q21" s="504"/>
      <c r="R21" s="504"/>
      <c r="S21" s="504"/>
      <c r="T21" s="504"/>
      <c r="U21" s="504"/>
      <c r="V21" s="504"/>
      <c r="W21" s="504"/>
      <c r="X21" s="504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1" t="s">
        <v>182</v>
      </c>
      <c r="G22" s="502"/>
      <c r="H22" s="502"/>
      <c r="I22" s="502"/>
      <c r="J22" s="502"/>
      <c r="K22" s="502"/>
      <c r="L22" s="502"/>
      <c r="M22" s="502"/>
      <c r="N22" s="88"/>
      <c r="O22" s="102" t="s">
        <v>179</v>
      </c>
      <c r="P22" s="503" t="s">
        <v>509</v>
      </c>
      <c r="Q22" s="504"/>
      <c r="R22" s="504"/>
      <c r="S22" s="504"/>
      <c r="T22" s="504"/>
      <c r="U22" s="504"/>
      <c r="V22" s="504"/>
      <c r="W22" s="504"/>
      <c r="X22" s="504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0"/>
      <c r="Q23" s="500"/>
      <c r="R23" s="500"/>
      <c r="S23" s="500"/>
      <c r="T23" s="500"/>
      <c r="U23" s="500"/>
      <c r="V23" s="500"/>
      <c r="W23" s="500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9" t="s">
        <v>382</v>
      </c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87"/>
    </row>
    <row r="36" spans="1:25" ht="38.25" hidden="1" customHeight="1">
      <c r="A36" s="54"/>
      <c r="B36" s="106"/>
      <c r="C36" s="105"/>
      <c r="D36" s="8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87"/>
    </row>
    <row r="37" spans="1:25" ht="9.75" hidden="1" customHeight="1">
      <c r="A37" s="54"/>
      <c r="B37" s="106"/>
      <c r="C37" s="105"/>
      <c r="D37" s="8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87"/>
    </row>
    <row r="38" spans="1:25" ht="51" hidden="1" customHeight="1">
      <c r="A38" s="54"/>
      <c r="B38" s="106"/>
      <c r="C38" s="105"/>
      <c r="D38" s="8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87"/>
    </row>
    <row r="39" spans="1:25" ht="15" hidden="1" customHeight="1">
      <c r="A39" s="54"/>
      <c r="B39" s="106"/>
      <c r="C39" s="105"/>
      <c r="D39" s="8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87"/>
    </row>
    <row r="40" spans="1:25" ht="12" hidden="1" customHeight="1">
      <c r="A40" s="54"/>
      <c r="B40" s="106"/>
      <c r="C40" s="105"/>
      <c r="D40" s="89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87"/>
    </row>
    <row r="41" spans="1:25" ht="15" hidden="1">
      <c r="A41" s="54"/>
      <c r="B41" s="106"/>
      <c r="C41" s="105"/>
      <c r="D41" s="89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87"/>
    </row>
    <row r="42" spans="1:25" ht="15" hidden="1">
      <c r="A42" s="54"/>
      <c r="B42" s="106"/>
      <c r="C42" s="105"/>
      <c r="D42" s="89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87"/>
    </row>
    <row r="43" spans="1:25" ht="8.25" hidden="1" customHeight="1">
      <c r="A43" s="54"/>
      <c r="B43" s="106"/>
      <c r="C43" s="105"/>
      <c r="D43" s="89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87"/>
    </row>
    <row r="44" spans="1:25" ht="27.75" hidden="1" customHeight="1">
      <c r="A44" s="54"/>
      <c r="B44" s="106"/>
      <c r="C44" s="105"/>
      <c r="D44" s="94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87"/>
    </row>
    <row r="45" spans="1:25" ht="15" hidden="1">
      <c r="A45" s="54"/>
      <c r="B45" s="106"/>
      <c r="C45" s="105"/>
      <c r="D45" s="94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87"/>
    </row>
    <row r="46" spans="1:25" ht="24" hidden="1" customHeight="1">
      <c r="A46" s="54"/>
      <c r="B46" s="106"/>
      <c r="C46" s="105"/>
      <c r="D46" s="89"/>
      <c r="E46" s="499" t="s">
        <v>178</v>
      </c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87"/>
    </row>
    <row r="47" spans="1:25" ht="37.5" hidden="1" customHeight="1">
      <c r="A47" s="54"/>
      <c r="B47" s="106"/>
      <c r="C47" s="105"/>
      <c r="D47" s="8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87"/>
    </row>
    <row r="48" spans="1:25" ht="24" hidden="1" customHeight="1">
      <c r="A48" s="54"/>
      <c r="B48" s="106"/>
      <c r="C48" s="105"/>
      <c r="D48" s="8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87"/>
    </row>
    <row r="49" spans="1:25" ht="51" hidden="1" customHeight="1">
      <c r="A49" s="54"/>
      <c r="B49" s="106"/>
      <c r="C49" s="105"/>
      <c r="D49" s="8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87"/>
    </row>
    <row r="50" spans="1:25" ht="12" hidden="1" customHeight="1">
      <c r="A50" s="54"/>
      <c r="B50" s="106"/>
      <c r="C50" s="105"/>
      <c r="D50" s="8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87"/>
    </row>
    <row r="51" spans="1:25" ht="9" hidden="1" customHeight="1">
      <c r="A51" s="54"/>
      <c r="B51" s="106"/>
      <c r="C51" s="105"/>
      <c r="D51" s="8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87"/>
    </row>
    <row r="52" spans="1:25" ht="10.5" hidden="1" customHeight="1">
      <c r="A52" s="54"/>
      <c r="B52" s="106"/>
      <c r="C52" s="105"/>
      <c r="D52" s="8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87"/>
    </row>
    <row r="53" spans="1:25" ht="10.5" hidden="1" customHeight="1">
      <c r="A53" s="54"/>
      <c r="B53" s="106"/>
      <c r="C53" s="105"/>
      <c r="D53" s="8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87"/>
    </row>
    <row r="54" spans="1:25" ht="8.25" hidden="1" customHeight="1">
      <c r="A54" s="54"/>
      <c r="B54" s="106"/>
      <c r="C54" s="105"/>
      <c r="D54" s="8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87"/>
    </row>
    <row r="55" spans="1:25" ht="21.75" hidden="1" customHeight="1">
      <c r="A55" s="54"/>
      <c r="B55" s="106"/>
      <c r="C55" s="105"/>
      <c r="D55" s="8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87"/>
    </row>
    <row r="56" spans="1:25" ht="7.5" hidden="1" customHeight="1">
      <c r="A56" s="54"/>
      <c r="B56" s="106"/>
      <c r="C56" s="105"/>
      <c r="D56" s="94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87"/>
    </row>
    <row r="57" spans="1:25" ht="15" hidden="1">
      <c r="A57" s="54"/>
      <c r="B57" s="106"/>
      <c r="C57" s="105"/>
      <c r="D57" s="94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87"/>
    </row>
    <row r="58" spans="1:25" ht="15" hidden="1" customHeight="1">
      <c r="A58" s="54"/>
      <c r="B58" s="106"/>
      <c r="C58" s="105"/>
      <c r="D58" s="89"/>
      <c r="E58" s="519" t="s">
        <v>506</v>
      </c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454"/>
      <c r="W58" s="454"/>
      <c r="X58" s="454"/>
      <c r="Y58" s="87"/>
    </row>
    <row r="59" spans="1:25" ht="15" hidden="1" customHeight="1">
      <c r="A59" s="54"/>
      <c r="B59" s="106"/>
      <c r="C59" s="105"/>
      <c r="D59" s="89"/>
      <c r="E59" s="517"/>
      <c r="F59" s="517"/>
      <c r="G59" s="517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87"/>
    </row>
    <row r="60" spans="1:25" ht="15" hidden="1" customHeight="1">
      <c r="A60" s="54"/>
      <c r="B60" s="106"/>
      <c r="C60" s="105"/>
      <c r="D60" s="89"/>
      <c r="E60" s="517"/>
      <c r="F60" s="517"/>
      <c r="G60" s="517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9" t="s">
        <v>507</v>
      </c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454"/>
      <c r="V70" s="450"/>
      <c r="W70" s="450"/>
      <c r="X70" s="450"/>
      <c r="Y70" s="87"/>
    </row>
    <row r="71" spans="1:25" ht="15" hidden="1">
      <c r="A71" s="54"/>
      <c r="B71" s="106"/>
      <c r="C71" s="105"/>
      <c r="D71" s="89"/>
      <c r="E71" s="520" t="s">
        <v>508</v>
      </c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451"/>
      <c r="V71" s="451"/>
      <c r="W71" s="451"/>
      <c r="X71" s="451"/>
      <c r="Y71" s="87"/>
    </row>
    <row r="72" spans="1:25" ht="15" hidden="1">
      <c r="A72" s="54"/>
      <c r="B72" s="106"/>
      <c r="C72" s="105"/>
      <c r="D72" s="89"/>
      <c r="E72" s="83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87"/>
    </row>
    <row r="73" spans="1:25" ht="15" hidden="1" customHeight="1">
      <c r="A73" s="54"/>
      <c r="B73" s="106"/>
      <c r="C73" s="105"/>
      <c r="D73" s="89"/>
      <c r="E73" s="83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87"/>
    </row>
    <row r="74" spans="1:25" ht="15" hidden="1">
      <c r="A74" s="54"/>
      <c r="B74" s="106"/>
      <c r="C74" s="105"/>
      <c r="D74" s="89"/>
      <c r="E74" s="83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87"/>
    </row>
    <row r="75" spans="1:25" ht="15" hidden="1" customHeight="1">
      <c r="A75" s="54"/>
      <c r="B75" s="106"/>
      <c r="C75" s="105"/>
      <c r="D75" s="89"/>
      <c r="E75" s="83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87"/>
    </row>
    <row r="76" spans="1:25" ht="8.1" hidden="1" customHeight="1">
      <c r="A76" s="54"/>
      <c r="B76" s="106"/>
      <c r="C76" s="105"/>
      <c r="D76" s="89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87"/>
    </row>
    <row r="77" spans="1:25" ht="15" hidden="1">
      <c r="A77" s="54"/>
      <c r="B77" s="106"/>
      <c r="C77" s="105"/>
      <c r="D77" s="89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87"/>
    </row>
    <row r="78" spans="1:25" ht="15" hidden="1">
      <c r="A78" s="54"/>
      <c r="B78" s="106"/>
      <c r="C78" s="105"/>
      <c r="D78" s="89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87"/>
    </row>
    <row r="79" spans="1:25" ht="15" hidden="1">
      <c r="A79" s="54"/>
      <c r="B79" s="106"/>
      <c r="C79" s="105"/>
      <c r="D79" s="89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87"/>
    </row>
    <row r="80" spans="1:25" ht="15" hidden="1">
      <c r="A80" s="54"/>
      <c r="B80" s="106"/>
      <c r="C80" s="105"/>
      <c r="D80" s="89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87"/>
    </row>
    <row r="81" spans="1:25" ht="15" hidden="1">
      <c r="A81" s="54"/>
      <c r="B81" s="106"/>
      <c r="C81" s="105"/>
      <c r="D81" s="89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87"/>
    </row>
    <row r="82" spans="1:25" ht="15" hidden="1">
      <c r="A82" s="54"/>
      <c r="B82" s="106"/>
      <c r="C82" s="105"/>
      <c r="D82" s="89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87"/>
    </row>
    <row r="83" spans="1:25" ht="15" hidden="1">
      <c r="A83" s="54"/>
      <c r="B83" s="106"/>
      <c r="C83" s="105"/>
      <c r="D83" s="89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87"/>
    </row>
    <row r="84" spans="1:25" ht="15" hidden="1">
      <c r="A84" s="54"/>
      <c r="B84" s="106"/>
      <c r="C84" s="105"/>
      <c r="D84" s="89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87"/>
    </row>
    <row r="85" spans="1:25" ht="15" hidden="1">
      <c r="A85" s="54"/>
      <c r="B85" s="106"/>
      <c r="C85" s="105"/>
      <c r="D85" s="89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87"/>
    </row>
    <row r="86" spans="1:25" ht="15" hidden="1">
      <c r="A86" s="54"/>
      <c r="B86" s="106"/>
      <c r="C86" s="105"/>
      <c r="D86" s="89"/>
      <c r="E86" s="514"/>
      <c r="F86" s="514"/>
      <c r="G86" s="514"/>
      <c r="H86" s="515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87"/>
    </row>
    <row r="87" spans="1:25" ht="15" hidden="1" customHeight="1">
      <c r="A87" s="54"/>
      <c r="B87" s="106"/>
      <c r="C87" s="105"/>
      <c r="D87" s="89"/>
      <c r="E87" s="517"/>
      <c r="F87" s="517"/>
      <c r="G87" s="517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87"/>
    </row>
    <row r="88" spans="1:25" ht="15" hidden="1" customHeight="1">
      <c r="A88" s="54"/>
      <c r="B88" s="106"/>
      <c r="C88" s="105"/>
      <c r="D88" s="89"/>
      <c r="E88" s="517"/>
      <c r="F88" s="517"/>
      <c r="G88" s="517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1" t="s">
        <v>177</v>
      </c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3" t="s">
        <v>176</v>
      </c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3" t="s">
        <v>175</v>
      </c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5" customFormat="1" ht="6">
      <c r="C6" s="396"/>
      <c r="D6" s="394"/>
      <c r="E6" s="394"/>
    </row>
    <row r="7" spans="3:9" ht="18.95" customHeight="1">
      <c r="C7" s="68"/>
      <c r="D7" s="539" t="s">
        <v>460</v>
      </c>
      <c r="E7" s="541"/>
    </row>
    <row r="8" spans="3:9" s="395" customFormat="1" ht="6">
      <c r="C8" s="396"/>
      <c r="D8" s="394"/>
      <c r="E8" s="394"/>
    </row>
    <row r="9" spans="3:9" ht="15.95" customHeight="1">
      <c r="C9" s="68"/>
      <c r="D9" s="217" t="s">
        <v>32</v>
      </c>
      <c r="E9" s="192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73" t="s">
        <v>475</v>
      </c>
      <c r="E15" s="574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3" customFormat="1" ht="6"/>
    <row r="2" spans="2:5" ht="22.5">
      <c r="B2" s="575" t="s">
        <v>12</v>
      </c>
      <c r="C2" s="575"/>
      <c r="D2" s="575"/>
      <c r="E2" s="362"/>
    </row>
    <row r="3" spans="2:5" s="363" customFormat="1" ht="6"/>
    <row r="4" spans="2:5" ht="21.75" customHeight="1">
      <c r="B4" s="480" t="s">
        <v>30</v>
      </c>
      <c r="C4" s="480" t="s">
        <v>31</v>
      </c>
      <c r="D4" s="480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0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369</v>
      </c>
      <c r="B1" s="207" t="s">
        <v>370</v>
      </c>
    </row>
    <row r="2" spans="1:2">
      <c r="A2" s="207">
        <v>4190064</v>
      </c>
      <c r="B2" s="207" t="s">
        <v>3436</v>
      </c>
    </row>
    <row r="3" spans="1:2">
      <c r="A3" s="207">
        <v>4190065</v>
      </c>
      <c r="B3" s="207" t="s">
        <v>3437</v>
      </c>
    </row>
    <row r="4" spans="1:2">
      <c r="A4" s="207">
        <v>4190066</v>
      </c>
      <c r="B4" s="207" t="s">
        <v>3438</v>
      </c>
    </row>
    <row r="5" spans="1:2">
      <c r="A5" s="207">
        <v>4190067</v>
      </c>
      <c r="B5" s="207" t="s">
        <v>3439</v>
      </c>
    </row>
    <row r="6" spans="1:2">
      <c r="A6" s="207">
        <v>4190068</v>
      </c>
      <c r="B6" s="207" t="s">
        <v>3440</v>
      </c>
    </row>
    <row r="7" spans="1:2">
      <c r="A7" s="207">
        <v>4190069</v>
      </c>
      <c r="B7" s="207" t="s">
        <v>3441</v>
      </c>
    </row>
    <row r="8" spans="1:2">
      <c r="A8" s="207">
        <v>4190070</v>
      </c>
      <c r="B8" s="207" t="s">
        <v>3442</v>
      </c>
    </row>
    <row r="9" spans="1:2">
      <c r="A9" s="207">
        <v>4190071</v>
      </c>
      <c r="B9" s="207" t="s">
        <v>3443</v>
      </c>
    </row>
    <row r="10" spans="1:2">
      <c r="A10" s="207">
        <v>4190072</v>
      </c>
      <c r="B10" s="207" t="s">
        <v>3444</v>
      </c>
    </row>
    <row r="11" spans="1:2">
      <c r="A11" s="207">
        <v>4190073</v>
      </c>
      <c r="B11" s="207" t="s">
        <v>3445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9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3">
        <v>43403.584155092591</v>
      </c>
      <c r="B2" s="14" t="s">
        <v>584</v>
      </c>
      <c r="C2" s="14" t="s">
        <v>383</v>
      </c>
    </row>
    <row r="3" spans="1:4">
      <c r="A3" s="493">
        <v>43403.584178240744</v>
      </c>
      <c r="B3" s="14" t="s">
        <v>585</v>
      </c>
      <c r="C3" s="14" t="s">
        <v>383</v>
      </c>
    </row>
    <row r="4" spans="1:4">
      <c r="A4" s="493">
        <v>43403.584282407406</v>
      </c>
      <c r="B4" s="14" t="s">
        <v>584</v>
      </c>
      <c r="C4" s="14" t="s">
        <v>383</v>
      </c>
    </row>
    <row r="5" spans="1:4">
      <c r="A5" s="493">
        <v>43403.584293981483</v>
      </c>
      <c r="B5" s="14" t="s">
        <v>585</v>
      </c>
      <c r="C5" s="14" t="s">
        <v>383</v>
      </c>
    </row>
    <row r="6" spans="1:4">
      <c r="A6" s="493">
        <v>43432.404479166667</v>
      </c>
      <c r="B6" s="14" t="s">
        <v>584</v>
      </c>
      <c r="C6" s="14" t="s">
        <v>383</v>
      </c>
    </row>
    <row r="7" spans="1:4">
      <c r="A7" s="493">
        <v>43432.404490740744</v>
      </c>
      <c r="B7" s="14" t="s">
        <v>585</v>
      </c>
      <c r="C7" s="14" t="s">
        <v>383</v>
      </c>
    </row>
    <row r="8" spans="1:4">
      <c r="A8" s="493">
        <v>43432.405092592591</v>
      </c>
      <c r="B8" s="14" t="s">
        <v>584</v>
      </c>
      <c r="C8" s="14" t="s">
        <v>383</v>
      </c>
    </row>
    <row r="9" spans="1:4">
      <c r="A9" s="493">
        <v>43432.405115740738</v>
      </c>
      <c r="B9" s="14" t="s">
        <v>585</v>
      </c>
      <c r="C9" s="14" t="s">
        <v>383</v>
      </c>
    </row>
    <row r="10" spans="1:4">
      <c r="A10" s="493">
        <v>43437.346712962964</v>
      </c>
      <c r="B10" s="14" t="s">
        <v>584</v>
      </c>
      <c r="C10" s="14" t="s">
        <v>383</v>
      </c>
    </row>
    <row r="11" spans="1:4">
      <c r="A11" s="493">
        <v>43437.346724537034</v>
      </c>
      <c r="B11" s="14" t="s">
        <v>585</v>
      </c>
      <c r="C11" s="14" t="s">
        <v>383</v>
      </c>
    </row>
    <row r="12" spans="1:4">
      <c r="A12" s="493">
        <v>43441.438437500001</v>
      </c>
      <c r="B12" s="14" t="s">
        <v>584</v>
      </c>
      <c r="C12" s="14" t="s">
        <v>383</v>
      </c>
    </row>
    <row r="13" spans="1:4">
      <c r="A13" s="493">
        <v>43441.438460648147</v>
      </c>
      <c r="B13" s="14" t="s">
        <v>585</v>
      </c>
      <c r="C13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573</v>
      </c>
      <c r="K1" s="56" t="s">
        <v>360</v>
      </c>
      <c r="L1" s="201" t="s">
        <v>361</v>
      </c>
      <c r="M1" s="56" t="s">
        <v>163</v>
      </c>
      <c r="N1" s="79" t="s">
        <v>223</v>
      </c>
      <c r="P1" s="300" t="s">
        <v>581</v>
      </c>
      <c r="Q1" s="300" t="s">
        <v>224</v>
      </c>
      <c r="R1" s="298" t="s">
        <v>237</v>
      </c>
      <c r="S1" s="133" t="s">
        <v>238</v>
      </c>
      <c r="U1" s="174" t="s">
        <v>286</v>
      </c>
      <c r="V1" s="174" t="s">
        <v>287</v>
      </c>
      <c r="X1" s="413" t="s">
        <v>337</v>
      </c>
      <c r="Y1" s="413" t="s">
        <v>340</v>
      </c>
      <c r="Z1" s="413" t="s">
        <v>341</v>
      </c>
      <c r="AB1" s="576" t="s">
        <v>482</v>
      </c>
      <c r="AC1" s="576"/>
      <c r="AE1" s="433" t="s">
        <v>493</v>
      </c>
      <c r="AF1" s="433" t="s">
        <v>501</v>
      </c>
      <c r="AG1" s="433" t="s">
        <v>492</v>
      </c>
      <c r="AH1" s="433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572</v>
      </c>
      <c r="K2" s="82"/>
      <c r="L2" s="202">
        <v>55</v>
      </c>
      <c r="M2" s="56" t="s">
        <v>164</v>
      </c>
      <c r="N2" s="79" t="s">
        <v>222</v>
      </c>
      <c r="P2" s="484" t="s">
        <v>577</v>
      </c>
      <c r="Q2" s="301" t="s">
        <v>582</v>
      </c>
      <c r="R2" s="299" t="s">
        <v>230</v>
      </c>
      <c r="S2" s="58" t="s">
        <v>239</v>
      </c>
      <c r="U2" s="6" t="s">
        <v>288</v>
      </c>
      <c r="V2" s="175" t="s">
        <v>288</v>
      </c>
      <c r="X2" s="412" t="s">
        <v>338</v>
      </c>
      <c r="Y2" s="431" t="s">
        <v>342</v>
      </c>
      <c r="Z2" s="432" t="s">
        <v>343</v>
      </c>
      <c r="AB2" s="410" t="s">
        <v>469</v>
      </c>
      <c r="AC2" s="411" t="s">
        <v>483</v>
      </c>
      <c r="AE2" t="s">
        <v>3489</v>
      </c>
      <c r="AF2"/>
      <c r="AG2" t="s">
        <v>3436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201" t="s">
        <v>363</v>
      </c>
      <c r="M3" s="56" t="s">
        <v>165</v>
      </c>
      <c r="N3" s="79" t="s">
        <v>220</v>
      </c>
      <c r="P3" s="484" t="s">
        <v>578</v>
      </c>
      <c r="Q3" s="301" t="s">
        <v>465</v>
      </c>
      <c r="R3" s="299" t="s">
        <v>231</v>
      </c>
      <c r="S3" s="58" t="s">
        <v>240</v>
      </c>
      <c r="U3" s="6" t="s">
        <v>289</v>
      </c>
      <c r="V3" s="175" t="s">
        <v>289</v>
      </c>
      <c r="X3" s="416" t="s">
        <v>339</v>
      </c>
      <c r="Y3" s="415" t="s">
        <v>344</v>
      </c>
      <c r="Z3" s="415" t="s">
        <v>344</v>
      </c>
      <c r="AB3" s="414" t="s">
        <v>539</v>
      </c>
      <c r="AC3" s="417" t="s">
        <v>542</v>
      </c>
      <c r="AE3"/>
      <c r="AF3"/>
      <c r="AG3" t="s">
        <v>3440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2">
        <v>112</v>
      </c>
      <c r="M4" s="56" t="s">
        <v>166</v>
      </c>
      <c r="N4" s="79" t="s">
        <v>221</v>
      </c>
      <c r="P4" s="484" t="s">
        <v>579</v>
      </c>
      <c r="R4" s="131" t="s">
        <v>232</v>
      </c>
      <c r="S4" s="58" t="s">
        <v>241</v>
      </c>
      <c r="U4" s="6" t="s">
        <v>290</v>
      </c>
      <c r="V4" s="175" t="s">
        <v>290</v>
      </c>
      <c r="AB4" s="414" t="s">
        <v>540</v>
      </c>
      <c r="AC4" s="417" t="s">
        <v>484</v>
      </c>
      <c r="AE4"/>
      <c r="AF4"/>
      <c r="AG4" t="s">
        <v>3442</v>
      </c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4" t="s">
        <v>580</v>
      </c>
      <c r="R5" s="132" t="s">
        <v>233</v>
      </c>
      <c r="S5" s="58" t="s">
        <v>247</v>
      </c>
      <c r="U5" s="6" t="s">
        <v>291</v>
      </c>
      <c r="V5" s="175" t="s">
        <v>291</v>
      </c>
      <c r="AB5" s="414" t="s">
        <v>541</v>
      </c>
      <c r="AC5" s="417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5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5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5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5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5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358</v>
      </c>
      <c r="S11" s="58" t="s">
        <v>246</v>
      </c>
      <c r="U11" s="6" t="s">
        <v>297</v>
      </c>
      <c r="V11" s="175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357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356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355</v>
      </c>
      <c r="U14" s="6" t="s">
        <v>146</v>
      </c>
      <c r="V14" s="175" t="s">
        <v>146</v>
      </c>
    </row>
    <row r="15" spans="1:34" ht="12.75">
      <c r="A15" s="472" t="s">
        <v>518</v>
      </c>
      <c r="I15" s="61" t="s">
        <v>148</v>
      </c>
      <c r="R15" s="196" t="s">
        <v>354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353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352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351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298</v>
      </c>
      <c r="V23" s="175" t="s">
        <v>298</v>
      </c>
    </row>
    <row r="24" spans="1:22">
      <c r="A24" s="8" t="s">
        <v>60</v>
      </c>
      <c r="U24" s="6" t="s">
        <v>299</v>
      </c>
      <c r="V24" s="175" t="s">
        <v>299</v>
      </c>
    </row>
    <row r="25" spans="1:22">
      <c r="A25" s="8" t="s">
        <v>61</v>
      </c>
      <c r="U25" s="6" t="s">
        <v>300</v>
      </c>
      <c r="V25" s="175" t="s">
        <v>300</v>
      </c>
    </row>
    <row r="26" spans="1:22">
      <c r="A26" s="8" t="s">
        <v>62</v>
      </c>
      <c r="V26" s="175" t="s">
        <v>301</v>
      </c>
    </row>
    <row r="27" spans="1:22">
      <c r="A27" s="8" t="s">
        <v>63</v>
      </c>
      <c r="V27" s="175" t="s">
        <v>302</v>
      </c>
    </row>
    <row r="28" spans="1:22">
      <c r="A28" s="8" t="s">
        <v>64</v>
      </c>
      <c r="V28" s="175" t="s">
        <v>303</v>
      </c>
    </row>
    <row r="29" spans="1:22">
      <c r="A29" s="8" t="s">
        <v>65</v>
      </c>
      <c r="V29" s="175" t="s">
        <v>304</v>
      </c>
    </row>
    <row r="30" spans="1:22">
      <c r="A30" s="8" t="s">
        <v>66</v>
      </c>
      <c r="V30" s="175" t="s">
        <v>305</v>
      </c>
    </row>
    <row r="31" spans="1:22">
      <c r="A31" s="8" t="s">
        <v>67</v>
      </c>
      <c r="V31" s="175" t="s">
        <v>306</v>
      </c>
    </row>
    <row r="32" spans="1:22">
      <c r="A32" s="8" t="s">
        <v>68</v>
      </c>
      <c r="V32" s="175" t="s">
        <v>307</v>
      </c>
    </row>
    <row r="33" spans="1:22">
      <c r="A33" s="8" t="s">
        <v>69</v>
      </c>
      <c r="V33" s="175" t="s">
        <v>308</v>
      </c>
    </row>
    <row r="34" spans="1:22">
      <c r="A34" s="8" t="s">
        <v>70</v>
      </c>
      <c r="V34" s="175" t="s">
        <v>309</v>
      </c>
    </row>
    <row r="35" spans="1:22">
      <c r="A35" s="8" t="s">
        <v>71</v>
      </c>
      <c r="V35" s="175" t="s">
        <v>310</v>
      </c>
    </row>
    <row r="36" spans="1:22">
      <c r="A36" s="8" t="s">
        <v>35</v>
      </c>
      <c r="V36" s="175" t="s">
        <v>311</v>
      </c>
    </row>
    <row r="37" spans="1:22">
      <c r="A37" s="8" t="s">
        <v>36</v>
      </c>
      <c r="V37" s="175" t="s">
        <v>312</v>
      </c>
    </row>
    <row r="38" spans="1:22">
      <c r="A38" s="8" t="s">
        <v>37</v>
      </c>
      <c r="V38" s="175" t="s">
        <v>313</v>
      </c>
    </row>
    <row r="39" spans="1:22">
      <c r="A39" s="8" t="s">
        <v>38</v>
      </c>
      <c r="V39" s="175" t="s">
        <v>314</v>
      </c>
    </row>
    <row r="40" spans="1:22">
      <c r="A40" s="8" t="s">
        <v>39</v>
      </c>
      <c r="V40" s="175" t="s">
        <v>315</v>
      </c>
    </row>
    <row r="41" spans="1:22">
      <c r="A41" s="8" t="s">
        <v>40</v>
      </c>
      <c r="V41" s="175" t="s">
        <v>316</v>
      </c>
    </row>
    <row r="42" spans="1:22">
      <c r="A42" s="8" t="s">
        <v>72</v>
      </c>
      <c r="V42" s="175" t="s">
        <v>317</v>
      </c>
    </row>
    <row r="43" spans="1:22">
      <c r="A43" s="8" t="s">
        <v>73</v>
      </c>
      <c r="V43" s="175" t="s">
        <v>318</v>
      </c>
    </row>
    <row r="44" spans="1:22">
      <c r="A44" s="8" t="s">
        <v>74</v>
      </c>
      <c r="V44" s="175" t="s">
        <v>319</v>
      </c>
    </row>
    <row r="45" spans="1:22">
      <c r="A45" s="8" t="s">
        <v>75</v>
      </c>
      <c r="V45" s="175" t="s">
        <v>320</v>
      </c>
    </row>
    <row r="46" spans="1:22">
      <c r="A46" s="8" t="s">
        <v>76</v>
      </c>
      <c r="V46" s="175" t="s">
        <v>321</v>
      </c>
    </row>
    <row r="47" spans="1:22">
      <c r="A47" s="8" t="s">
        <v>97</v>
      </c>
      <c r="V47" s="175" t="s">
        <v>322</v>
      </c>
    </row>
    <row r="48" spans="1:22">
      <c r="A48" s="8" t="s">
        <v>98</v>
      </c>
      <c r="V48" s="175" t="s">
        <v>323</v>
      </c>
    </row>
    <row r="49" spans="1:22">
      <c r="A49" s="8" t="s">
        <v>99</v>
      </c>
      <c r="V49" s="175" t="s">
        <v>324</v>
      </c>
    </row>
    <row r="50" spans="1:22">
      <c r="A50" s="8" t="s">
        <v>77</v>
      </c>
      <c r="V50" s="175" t="s">
        <v>325</v>
      </c>
    </row>
    <row r="51" spans="1:22">
      <c r="A51" s="8" t="s">
        <v>78</v>
      </c>
      <c r="V51" s="175" t="s">
        <v>326</v>
      </c>
    </row>
    <row r="52" spans="1:22">
      <c r="A52" s="8" t="s">
        <v>79</v>
      </c>
      <c r="V52" s="175" t="s">
        <v>327</v>
      </c>
    </row>
    <row r="53" spans="1:22">
      <c r="A53" s="8" t="s">
        <v>80</v>
      </c>
      <c r="V53" s="175" t="s">
        <v>328</v>
      </c>
    </row>
    <row r="54" spans="1:22">
      <c r="A54" s="8" t="s">
        <v>81</v>
      </c>
      <c r="V54" s="175" t="s">
        <v>329</v>
      </c>
    </row>
    <row r="55" spans="1:22">
      <c r="A55" s="8" t="s">
        <v>82</v>
      </c>
      <c r="V55" s="175" t="s">
        <v>330</v>
      </c>
    </row>
    <row r="56" spans="1:22">
      <c r="A56" s="8" t="s">
        <v>83</v>
      </c>
      <c r="V56" s="175" t="s">
        <v>331</v>
      </c>
    </row>
    <row r="57" spans="1:22">
      <c r="A57" s="472" t="s">
        <v>519</v>
      </c>
      <c r="V57" s="175" t="s">
        <v>332</v>
      </c>
    </row>
    <row r="58" spans="1:22">
      <c r="A58" s="8" t="s">
        <v>84</v>
      </c>
      <c r="V58" s="175" t="s">
        <v>333</v>
      </c>
    </row>
    <row r="59" spans="1:22">
      <c r="A59" s="8" t="s">
        <v>85</v>
      </c>
      <c r="V59" s="175" t="s">
        <v>334</v>
      </c>
    </row>
    <row r="60" spans="1:22">
      <c r="A60" s="8" t="s">
        <v>86</v>
      </c>
      <c r="V60" s="175" t="s">
        <v>335</v>
      </c>
    </row>
    <row r="61" spans="1:22">
      <c r="A61" s="8" t="s">
        <v>87</v>
      </c>
      <c r="V61" s="175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0"/>
  <sheetViews>
    <sheetView showGridLines="0" workbookViewId="0"/>
  </sheetViews>
  <sheetFormatPr defaultRowHeight="11.25"/>
  <cols>
    <col min="1" max="16384" width="9.140625" style="355"/>
  </cols>
  <sheetData>
    <row r="1" spans="1:1">
      <c r="A1" s="354">
        <f>IF('Форма 4.1.1'!$F$12="",1,0)</f>
        <v>0</v>
      </c>
    </row>
    <row r="2" spans="1:1">
      <c r="A2" s="354">
        <f>IF('Форма 4.1.1'!$F$15="",1,0)</f>
        <v>0</v>
      </c>
    </row>
    <row r="3" spans="1:1">
      <c r="A3" s="354">
        <f>IF('Форма 4.1.1'!$F$16="",1,0)</f>
        <v>0</v>
      </c>
    </row>
    <row r="4" spans="1:1">
      <c r="A4" s="354">
        <f>IF('Форма 4.1.1'!$F$17="",1,0)</f>
        <v>0</v>
      </c>
    </row>
    <row r="5" spans="1:1">
      <c r="A5" s="354">
        <f>IF('Форма 4.1.1'!$F$25="",1,0)</f>
        <v>0</v>
      </c>
    </row>
    <row r="6" spans="1:1">
      <c r="A6" s="354">
        <f>IF('Форма 4.1.1'!$F$26="",1,0)</f>
        <v>0</v>
      </c>
    </row>
    <row r="7" spans="1:1">
      <c r="A7" s="354">
        <f>IF('Форма 4.1.1'!$F$27="",1,0)</f>
        <v>0</v>
      </c>
    </row>
    <row r="8" spans="1:1">
      <c r="A8" s="354">
        <f>IF('Форма 4.1.1'!$F$28="",1,0)</f>
        <v>0</v>
      </c>
    </row>
    <row r="9" spans="1:1">
      <c r="A9" s="354">
        <f>IF('Форма 4.1.1'!$F$29="",1,0)</f>
        <v>0</v>
      </c>
    </row>
    <row r="10" spans="1:1">
      <c r="A10" s="354">
        <f>IF('Форма 4.1.1'!$F$30="",1,0)</f>
        <v>0</v>
      </c>
    </row>
    <row r="11" spans="1:1">
      <c r="A11" s="354">
        <f>IF('Форма 4.1.1'!$F$32="",1,0)</f>
        <v>0</v>
      </c>
    </row>
    <row r="12" spans="1:1">
      <c r="A12" s="354">
        <f>IF('Форма 4.1.1'!$F$33="",1,0)</f>
        <v>0</v>
      </c>
    </row>
    <row r="13" spans="1:1">
      <c r="A13" s="354">
        <f>IF('Форма 4.1.1'!$F$34="",1,0)</f>
        <v>0</v>
      </c>
    </row>
    <row r="14" spans="1:1">
      <c r="A14" s="354">
        <f>IF('Форма 4.1.1'!$F$35="",1,0)</f>
        <v>0</v>
      </c>
    </row>
    <row r="15" spans="1:1">
      <c r="A15" s="354">
        <f>IF('Форма 4.1.1'!$F$36="",1,0)</f>
        <v>0</v>
      </c>
    </row>
    <row r="16" spans="1:1">
      <c r="A16" s="354">
        <f>IF('Форма 4.1.1'!$F$38="",1,0)</f>
        <v>0</v>
      </c>
    </row>
    <row r="17" spans="1:1">
      <c r="A17" s="354">
        <f>IF('Форма 4.1.1'!$F$40="",1,0)</f>
        <v>0</v>
      </c>
    </row>
    <row r="18" spans="1:1">
      <c r="A18" s="354">
        <f>IF('Форма 4.1.1'!$F$41="",1,0)</f>
        <v>0</v>
      </c>
    </row>
    <row r="19" spans="1:1">
      <c r="A19" s="354">
        <f>IF('Форма 4.1.1'!$F$43="",1,0)</f>
        <v>0</v>
      </c>
    </row>
    <row r="20" spans="1:1">
      <c r="A20" s="354">
        <f>IF('Форма 4.1.1'!$F$44="",1,0)</f>
        <v>0</v>
      </c>
    </row>
    <row r="21" spans="1:1">
      <c r="A21" s="354">
        <f>IF('Форма 4.1.1'!$F$45="",1,0)</f>
        <v>0</v>
      </c>
    </row>
    <row r="22" spans="1:1">
      <c r="A22" s="354">
        <f>IF('Форма 4.1.1'!$F$46="",1,0)</f>
        <v>0</v>
      </c>
    </row>
    <row r="23" spans="1:1">
      <c r="A23" s="354">
        <f>IF('Форма 4.1.2'!$G$11="",1,0)</f>
        <v>0</v>
      </c>
    </row>
    <row r="24" spans="1:1">
      <c r="A24" s="354">
        <f>IF('Форма 4.1.2'!$H$11="",1,0)</f>
        <v>0</v>
      </c>
    </row>
    <row r="25" spans="1:1">
      <c r="A25" s="354">
        <f>IF('Форма 4.1.2'!$I$11="",1,0)</f>
        <v>0</v>
      </c>
    </row>
    <row r="26" spans="1:1">
      <c r="A26" s="354">
        <f>IF('Форма 4.1.2'!$J$11="",1,0)</f>
        <v>0</v>
      </c>
    </row>
    <row r="27" spans="1:1">
      <c r="A27" s="354">
        <f>IF('Форма 4.1.2'!$L$11="",1,0)</f>
        <v>0</v>
      </c>
    </row>
    <row r="28" spans="1:1">
      <c r="A28" s="354">
        <f>IF('Форма 4.1.2'!$M$11="",1,0)</f>
        <v>0</v>
      </c>
    </row>
    <row r="29" spans="1:1">
      <c r="A29" s="354">
        <f>IF('Форма 4.1.2'!$N$11="",1,0)</f>
        <v>0</v>
      </c>
    </row>
    <row r="30" spans="1:1">
      <c r="A30" s="354">
        <f>IF('Форма 4.1.2'!$O$11="",1,0)</f>
        <v>0</v>
      </c>
    </row>
    <row r="31" spans="1:1">
      <c r="A31" s="354">
        <f>IF('Форма 4.1.2'!$P$11="",1,0)</f>
        <v>0</v>
      </c>
    </row>
    <row r="32" spans="1:1">
      <c r="A32" s="354">
        <f>IF('Форма 4.1.2'!$Q$11="",1,0)</f>
        <v>0</v>
      </c>
    </row>
    <row r="33" spans="1:1">
      <c r="A33" s="354">
        <f>IF('Форма 4.1.2'!$F$11="",1,0)</f>
        <v>0</v>
      </c>
    </row>
    <row r="34" spans="1:1">
      <c r="A34" s="354">
        <f>IF('Форма 1.0.2'!$E$12="",1,0)</f>
        <v>1</v>
      </c>
    </row>
    <row r="35" spans="1:1">
      <c r="A35" s="354">
        <f>IF('Форма 1.0.2'!$F$12="",1,0)</f>
        <v>1</v>
      </c>
    </row>
    <row r="36" spans="1:1">
      <c r="A36" s="354">
        <f>IF('Форма 1.0.2'!$G$12="",1,0)</f>
        <v>1</v>
      </c>
    </row>
    <row r="37" spans="1:1">
      <c r="A37" s="354">
        <f>IF('Форма 1.0.2'!$H$12="",1,0)</f>
        <v>1</v>
      </c>
    </row>
    <row r="38" spans="1:1">
      <c r="A38" s="354">
        <f>IF('Форма 1.0.2'!$I$12="",1,0)</f>
        <v>1</v>
      </c>
    </row>
    <row r="39" spans="1:1">
      <c r="A39" s="354">
        <f>IF('Форма 1.0.2'!$J$12="",1,0)</f>
        <v>1</v>
      </c>
    </row>
    <row r="40" spans="1:1">
      <c r="A40" s="354">
        <f>IF('Сведения об изменении'!$E$12="",1,0)</f>
        <v>1</v>
      </c>
    </row>
    <row r="41" spans="1:1">
      <c r="A41" s="354">
        <f>IF('Форма 4.1.1'!$F$20="",1,0)</f>
        <v>0</v>
      </c>
    </row>
    <row r="42" spans="1:1">
      <c r="A42" s="354">
        <f>IF('Форма 4.1.1'!$F$21="",1,0)</f>
        <v>0</v>
      </c>
    </row>
    <row r="43" spans="1:1">
      <c r="A43" s="354">
        <f>IF('Форма 4.1.1'!$F$22="",1,0)</f>
        <v>0</v>
      </c>
    </row>
    <row r="44" spans="1:1">
      <c r="A44" s="354">
        <f>IF('Форма 4.1.1'!$F$19="",1,0)</f>
        <v>0</v>
      </c>
    </row>
    <row r="45" spans="1:1">
      <c r="A45" s="354">
        <f>IF('Форма 4.1.3'!$J$11="",1,0)</f>
        <v>0</v>
      </c>
    </row>
    <row r="46" spans="1:1">
      <c r="A46" s="354">
        <f>IF('Форма 1.0.1'!$K$9="",1,0)</f>
        <v>0</v>
      </c>
    </row>
    <row r="47" spans="1:1">
      <c r="A47" s="354">
        <f>IF('Форма 1.0.1'!$K$18="",1,0)</f>
        <v>0</v>
      </c>
    </row>
    <row r="48" spans="1:1">
      <c r="A48" s="354">
        <f>IF('Форма 4.1.2'!$G$12="",1,0)</f>
        <v>0</v>
      </c>
    </row>
    <row r="49" spans="1:1">
      <c r="A49" s="354">
        <f>IF('Форма 4.1.2'!$H$12="",1,0)</f>
        <v>0</v>
      </c>
    </row>
    <row r="50" spans="1:1">
      <c r="A50" s="354">
        <f>IF('Форма 4.1.2'!$I$12="",1,0)</f>
        <v>0</v>
      </c>
    </row>
    <row r="51" spans="1:1">
      <c r="A51" s="354">
        <f>IF('Форма 4.1.2'!$J$12="",1,0)</f>
        <v>0</v>
      </c>
    </row>
    <row r="52" spans="1:1">
      <c r="A52" s="354">
        <f>IF('Форма 4.1.2'!$L$12="",1,0)</f>
        <v>0</v>
      </c>
    </row>
    <row r="53" spans="1:1">
      <c r="A53" s="354">
        <f>IF('Форма 4.1.2'!$M$12="",1,0)</f>
        <v>0</v>
      </c>
    </row>
    <row r="54" spans="1:1">
      <c r="A54" s="354">
        <f>IF('Форма 4.1.2'!$N$12="",1,0)</f>
        <v>0</v>
      </c>
    </row>
    <row r="55" spans="1:1">
      <c r="A55" s="354">
        <f>IF('Форма 4.1.2'!$O$12="",1,0)</f>
        <v>0</v>
      </c>
    </row>
    <row r="56" spans="1:1">
      <c r="A56" s="354">
        <f>IF('Форма 4.1.2'!$P$12="",1,0)</f>
        <v>0</v>
      </c>
    </row>
    <row r="57" spans="1:1">
      <c r="A57" s="354">
        <f>IF('Форма 4.1.2'!$Q$12="",1,0)</f>
        <v>0</v>
      </c>
    </row>
    <row r="58" spans="1:1">
      <c r="A58" s="354">
        <f>IF('Форма 4.1.2'!$F$12="",1,0)</f>
        <v>0</v>
      </c>
    </row>
    <row r="59" spans="1:1">
      <c r="A59" s="354">
        <f>IF('Форма 4.1.2'!$G$13="",1,0)</f>
        <v>0</v>
      </c>
    </row>
    <row r="60" spans="1:1">
      <c r="A60" s="354">
        <f>IF('Форма 4.1.2'!$H$13="",1,0)</f>
        <v>0</v>
      </c>
    </row>
    <row r="61" spans="1:1">
      <c r="A61" s="354">
        <f>IF('Форма 4.1.2'!$I$13="",1,0)</f>
        <v>0</v>
      </c>
    </row>
    <row r="62" spans="1:1">
      <c r="A62" s="354">
        <f>IF('Форма 4.1.2'!$J$13="",1,0)</f>
        <v>0</v>
      </c>
    </row>
    <row r="63" spans="1:1">
      <c r="A63" s="354">
        <f>IF('Форма 4.1.2'!$L$13="",1,0)</f>
        <v>0</v>
      </c>
    </row>
    <row r="64" spans="1:1">
      <c r="A64" s="354">
        <f>IF('Форма 4.1.2'!$M$13="",1,0)</f>
        <v>0</v>
      </c>
    </row>
    <row r="65" spans="1:1">
      <c r="A65" s="354">
        <f>IF('Форма 4.1.2'!$N$13="",1,0)</f>
        <v>0</v>
      </c>
    </row>
    <row r="66" spans="1:1">
      <c r="A66" s="354">
        <f>IF('Форма 4.1.2'!$O$13="",1,0)</f>
        <v>0</v>
      </c>
    </row>
    <row r="67" spans="1:1">
      <c r="A67" s="354">
        <f>IF('Форма 4.1.2'!$P$13="",1,0)</f>
        <v>0</v>
      </c>
    </row>
    <row r="68" spans="1:1">
      <c r="A68" s="354">
        <f>IF('Форма 4.1.2'!$Q$13="",1,0)</f>
        <v>0</v>
      </c>
    </row>
    <row r="69" spans="1:1">
      <c r="A69" s="354">
        <f>IF('Форма 4.1.2'!$F$13="",1,0)</f>
        <v>0</v>
      </c>
    </row>
    <row r="70" spans="1:1">
      <c r="A70" s="354">
        <f>IF('Форма 1.0.1'!$K$27="",1,0)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95"/>
      <c r="D4" s="554">
        <v>1</v>
      </c>
      <c r="E4" s="596"/>
      <c r="F4" s="369"/>
      <c r="G4" s="370">
        <v>0</v>
      </c>
      <c r="H4" s="371"/>
      <c r="I4" s="372"/>
      <c r="J4" s="373"/>
      <c r="K4" s="374"/>
      <c r="L4" s="375"/>
      <c r="M4" s="254"/>
      <c r="N4" s="254"/>
      <c r="O4" s="254"/>
      <c r="P4" s="468"/>
      <c r="Q4" s="468"/>
      <c r="R4" s="469"/>
      <c r="S4" s="254"/>
      <c r="T4" s="254"/>
      <c r="U4" s="254"/>
      <c r="V4" s="254"/>
    </row>
    <row r="5" spans="1:22" s="47" customFormat="1" ht="15" customHeight="1">
      <c r="C5" s="595"/>
      <c r="D5" s="554"/>
      <c r="E5" s="596"/>
      <c r="F5" s="243"/>
      <c r="G5" s="244"/>
      <c r="H5" s="219" t="s">
        <v>156</v>
      </c>
      <c r="I5" s="245"/>
      <c r="J5" s="245"/>
      <c r="K5" s="245"/>
      <c r="L5" s="377"/>
      <c r="M5" s="470"/>
      <c r="N5" s="254"/>
      <c r="O5" s="254"/>
      <c r="P5" s="254"/>
      <c r="Q5" s="254"/>
      <c r="R5" s="253"/>
      <c r="S5" s="254"/>
      <c r="T5" s="254"/>
      <c r="U5" s="254"/>
      <c r="V5" s="254"/>
    </row>
    <row r="7" spans="1:22" s="46" customFormat="1">
      <c r="A7" s="46" t="s">
        <v>184</v>
      </c>
    </row>
    <row r="9" spans="1:22" s="47" customFormat="1" ht="14.25">
      <c r="C9" s="64"/>
      <c r="D9" s="364">
        <v>1</v>
      </c>
      <c r="E9" s="376"/>
      <c r="F9" s="242"/>
      <c r="G9" s="364">
        <v>0</v>
      </c>
      <c r="H9" s="379"/>
      <c r="I9" s="380"/>
      <c r="J9" s="365"/>
      <c r="K9" s="252"/>
      <c r="L9" s="1"/>
      <c r="M9" s="254"/>
      <c r="N9" s="254"/>
      <c r="O9" s="254"/>
      <c r="P9" s="468">
        <f>mergeValue(E9)</f>
        <v>0</v>
      </c>
      <c r="Q9" s="468">
        <f>H9</f>
        <v>0</v>
      </c>
      <c r="R9" s="469">
        <f>I9</f>
        <v>0</v>
      </c>
      <c r="S9" s="254" t="str">
        <f>Q9&amp;" ("&amp;R9&amp;")"</f>
        <v>0 (0)</v>
      </c>
      <c r="T9" s="254"/>
      <c r="U9" s="254"/>
      <c r="V9" s="254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1" customFormat="1" ht="22.5">
      <c r="A20" s="107" t="s">
        <v>6</v>
      </c>
      <c r="B20" s="418" t="s">
        <v>376</v>
      </c>
      <c r="C20" s="419"/>
      <c r="D20" s="283" t="s">
        <v>33</v>
      </c>
      <c r="E20" s="420"/>
      <c r="F20" s="284"/>
      <c r="G20" s="284"/>
      <c r="H20" s="284"/>
      <c r="I20" s="118"/>
      <c r="J20" s="285"/>
      <c r="K20" s="424"/>
      <c r="M20" s="422" t="str">
        <f>IF(ISERROR(INDEX(kind_of_nameforms,MATCH(E20,kind_of_forms,0),1)),"",INDEX(kind_of_nameforms,MATCH(E20,kind_of_forms,0),1))</f>
        <v/>
      </c>
      <c r="N20" s="423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4">
        <v>1</v>
      </c>
      <c r="E27" s="597"/>
      <c r="F27" s="117"/>
      <c r="G27" s="554"/>
      <c r="H27" s="603"/>
      <c r="I27" s="601"/>
      <c r="J27" s="602"/>
      <c r="K27" s="590"/>
      <c r="L27" s="114"/>
      <c r="M27" s="74"/>
      <c r="N27" s="127"/>
    </row>
    <row r="28" spans="1:15" s="47" customFormat="1" ht="15" customHeight="1">
      <c r="C28" s="64"/>
      <c r="D28" s="554"/>
      <c r="E28" s="597"/>
      <c r="F28" s="110"/>
      <c r="G28" s="554"/>
      <c r="H28" s="603"/>
      <c r="I28" s="601"/>
      <c r="J28" s="602"/>
      <c r="K28" s="591"/>
      <c r="L28" s="124"/>
      <c r="M28" s="583"/>
      <c r="N28" s="584"/>
    </row>
    <row r="29" spans="1:15" s="47" customFormat="1" ht="15" customHeight="1">
      <c r="C29" s="64"/>
      <c r="D29" s="554"/>
      <c r="E29" s="59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4">
        <v>1</v>
      </c>
      <c r="E33" s="598"/>
      <c r="F33" s="117"/>
      <c r="G33" s="554">
        <v>1</v>
      </c>
      <c r="H33" s="594"/>
      <c r="I33" s="586"/>
      <c r="J33" s="593"/>
      <c r="K33" s="114" t="s">
        <v>33</v>
      </c>
      <c r="L33" s="116"/>
      <c r="M33" s="130"/>
    </row>
    <row r="34" spans="1:16" s="47" customFormat="1" ht="15" customHeight="1">
      <c r="C34" s="64"/>
      <c r="D34" s="554"/>
      <c r="E34" s="599"/>
      <c r="F34" s="110"/>
      <c r="G34" s="554"/>
      <c r="H34" s="594"/>
      <c r="I34" s="586"/>
      <c r="J34" s="593"/>
      <c r="K34" s="111"/>
      <c r="L34" s="577" t="s">
        <v>229</v>
      </c>
      <c r="M34" s="578"/>
    </row>
    <row r="35" spans="1:16" s="47" customFormat="1" ht="15" customHeight="1">
      <c r="C35" s="64"/>
      <c r="D35" s="554"/>
      <c r="E35" s="600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4">
        <v>1</v>
      </c>
      <c r="E39" s="598"/>
      <c r="F39" s="117"/>
      <c r="G39" s="554">
        <v>1</v>
      </c>
      <c r="H39" s="581"/>
      <c r="I39" s="586"/>
      <c r="J39" s="592"/>
      <c r="K39" s="173" t="str">
        <f>L39&amp;".1"</f>
        <v>1.1</v>
      </c>
      <c r="L39" s="587" t="s">
        <v>33</v>
      </c>
      <c r="M39" s="171" t="s">
        <v>227</v>
      </c>
      <c r="N39" s="188"/>
      <c r="O39" s="170"/>
    </row>
    <row r="40" spans="1:16" s="47" customFormat="1" ht="23.25" customHeight="1">
      <c r="C40" s="64"/>
      <c r="D40" s="554"/>
      <c r="E40" s="599"/>
      <c r="F40" s="117"/>
      <c r="G40" s="554"/>
      <c r="H40" s="585"/>
      <c r="I40" s="586"/>
      <c r="J40" s="592"/>
      <c r="K40" s="173" t="str">
        <f>L39&amp;".2"</f>
        <v>1.2</v>
      </c>
      <c r="L40" s="588"/>
      <c r="M40" s="166" t="s">
        <v>284</v>
      </c>
      <c r="N40" s="189"/>
      <c r="O40" s="170"/>
      <c r="P40" s="65"/>
    </row>
    <row r="41" spans="1:16" s="47" customFormat="1" ht="23.25" customHeight="1">
      <c r="C41" s="64"/>
      <c r="D41" s="554"/>
      <c r="E41" s="599"/>
      <c r="F41" s="117"/>
      <c r="G41" s="554"/>
      <c r="H41" s="585"/>
      <c r="I41" s="586"/>
      <c r="J41" s="592"/>
      <c r="K41" s="173" t="str">
        <f>L39&amp;".3"</f>
        <v>1.3</v>
      </c>
      <c r="L41" s="588"/>
      <c r="M41" s="166" t="s">
        <v>283</v>
      </c>
      <c r="N41" s="189"/>
      <c r="O41" s="170"/>
      <c r="P41" s="65"/>
    </row>
    <row r="42" spans="1:16" s="47" customFormat="1" ht="23.25" customHeight="1">
      <c r="C42" s="64"/>
      <c r="D42" s="554"/>
      <c r="E42" s="599"/>
      <c r="F42" s="117"/>
      <c r="G42" s="554"/>
      <c r="H42" s="585"/>
      <c r="I42" s="586"/>
      <c r="J42" s="592"/>
      <c r="K42" s="173" t="str">
        <f>L39&amp;".4"</f>
        <v>1.4</v>
      </c>
      <c r="L42" s="588"/>
      <c r="M42" s="166" t="s">
        <v>277</v>
      </c>
      <c r="N42" s="190"/>
      <c r="O42" s="170"/>
      <c r="P42" s="65"/>
    </row>
    <row r="43" spans="1:16" s="47" customFormat="1" ht="23.25" customHeight="1">
      <c r="C43" s="64"/>
      <c r="D43" s="554"/>
      <c r="E43" s="599"/>
      <c r="F43" s="117"/>
      <c r="G43" s="554"/>
      <c r="H43" s="585"/>
      <c r="I43" s="586"/>
      <c r="J43" s="592"/>
      <c r="K43" s="173" t="str">
        <f>L39&amp;".5"</f>
        <v>1.5</v>
      </c>
      <c r="L43" s="588"/>
      <c r="M43" s="168" t="s">
        <v>278</v>
      </c>
      <c r="N43" s="189"/>
      <c r="O43" s="170"/>
      <c r="P43" s="65"/>
    </row>
    <row r="44" spans="1:16" s="47" customFormat="1" ht="23.25" customHeight="1">
      <c r="C44" s="64"/>
      <c r="D44" s="554"/>
      <c r="E44" s="599"/>
      <c r="F44" s="117"/>
      <c r="G44" s="554"/>
      <c r="H44" s="585"/>
      <c r="I44" s="586"/>
      <c r="J44" s="592"/>
      <c r="K44" s="173" t="str">
        <f>L39&amp;".6"</f>
        <v>1.6</v>
      </c>
      <c r="L44" s="588"/>
      <c r="M44" s="169" t="s">
        <v>279</v>
      </c>
      <c r="N44" s="191"/>
      <c r="O44" s="170"/>
      <c r="P44" s="65"/>
    </row>
    <row r="45" spans="1:16" s="47" customFormat="1" ht="23.25" customHeight="1">
      <c r="C45" s="64"/>
      <c r="D45" s="554"/>
      <c r="E45" s="599"/>
      <c r="F45" s="117"/>
      <c r="G45" s="554"/>
      <c r="H45" s="585"/>
      <c r="I45" s="586"/>
      <c r="J45" s="592"/>
      <c r="K45" s="173" t="str">
        <f>L39&amp;".7"</f>
        <v>1.7</v>
      </c>
      <c r="L45" s="588"/>
      <c r="M45" s="168" t="s">
        <v>252</v>
      </c>
      <c r="N45" s="189"/>
      <c r="O45" s="170"/>
      <c r="P45" s="65"/>
    </row>
    <row r="46" spans="1:16" s="47" customFormat="1" ht="23.25" customHeight="1">
      <c r="C46" s="64"/>
      <c r="D46" s="554"/>
      <c r="E46" s="599"/>
      <c r="F46" s="117"/>
      <c r="G46" s="554"/>
      <c r="H46" s="585"/>
      <c r="I46" s="586"/>
      <c r="J46" s="592"/>
      <c r="K46" s="173" t="str">
        <f>L39&amp;".8"</f>
        <v>1.8</v>
      </c>
      <c r="L46" s="588"/>
      <c r="M46" s="166" t="s">
        <v>280</v>
      </c>
      <c r="N46" s="190"/>
      <c r="O46" s="170"/>
      <c r="P46" s="65"/>
    </row>
    <row r="47" spans="1:16" s="47" customFormat="1" ht="23.25" customHeight="1">
      <c r="C47" s="64"/>
      <c r="D47" s="554"/>
      <c r="E47" s="599"/>
      <c r="F47" s="117"/>
      <c r="G47" s="554"/>
      <c r="H47" s="585"/>
      <c r="I47" s="586"/>
      <c r="J47" s="592"/>
      <c r="K47" s="173" t="str">
        <f>L39&amp;".9"</f>
        <v>1.9</v>
      </c>
      <c r="L47" s="588"/>
      <c r="M47" s="168" t="s">
        <v>281</v>
      </c>
      <c r="N47" s="189"/>
      <c r="O47" s="170"/>
      <c r="P47" s="65"/>
    </row>
    <row r="48" spans="1:16" s="47" customFormat="1" ht="23.25" customHeight="1">
      <c r="C48" s="64"/>
      <c r="D48" s="554"/>
      <c r="E48" s="599"/>
      <c r="F48" s="117"/>
      <c r="G48" s="554"/>
      <c r="H48" s="585"/>
      <c r="I48" s="586"/>
      <c r="J48" s="592"/>
      <c r="K48" s="173" t="str">
        <f>L39&amp;".10"</f>
        <v>1.10</v>
      </c>
      <c r="L48" s="588"/>
      <c r="M48" s="166" t="s">
        <v>253</v>
      </c>
      <c r="N48" s="190"/>
      <c r="O48" s="170"/>
      <c r="P48" s="65"/>
    </row>
    <row r="49" spans="1:25" s="47" customFormat="1" ht="23.25" customHeight="1">
      <c r="C49" s="64"/>
      <c r="D49" s="554"/>
      <c r="E49" s="599"/>
      <c r="F49" s="117"/>
      <c r="G49" s="554"/>
      <c r="H49" s="585"/>
      <c r="I49" s="586"/>
      <c r="J49" s="592"/>
      <c r="K49" s="173" t="str">
        <f>L39&amp;".11"</f>
        <v>1.11</v>
      </c>
      <c r="L49" s="588"/>
      <c r="M49" s="168" t="s">
        <v>281</v>
      </c>
      <c r="N49" s="189"/>
      <c r="O49" s="170"/>
      <c r="P49" s="65"/>
    </row>
    <row r="50" spans="1:25" s="47" customFormat="1" ht="23.25" customHeight="1">
      <c r="C50" s="64"/>
      <c r="D50" s="554"/>
      <c r="E50" s="599"/>
      <c r="F50" s="117"/>
      <c r="G50" s="554"/>
      <c r="H50" s="585"/>
      <c r="I50" s="586"/>
      <c r="J50" s="592"/>
      <c r="K50" s="173" t="str">
        <f>L39&amp;".12"</f>
        <v>1.12</v>
      </c>
      <c r="L50" s="589"/>
      <c r="M50" s="166" t="s">
        <v>282</v>
      </c>
      <c r="N50" s="190"/>
      <c r="O50" s="170"/>
      <c r="P50" s="65"/>
    </row>
    <row r="51" spans="1:25" s="47" customFormat="1" ht="15" customHeight="1">
      <c r="C51" s="64"/>
      <c r="D51" s="554"/>
      <c r="E51" s="599"/>
      <c r="F51" s="110"/>
      <c r="G51" s="554"/>
      <c r="H51" s="582"/>
      <c r="I51" s="586"/>
      <c r="J51" s="593"/>
      <c r="K51" s="167"/>
      <c r="L51" s="172"/>
      <c r="M51" s="577" t="s">
        <v>285</v>
      </c>
      <c r="N51" s="577"/>
      <c r="O51" s="578"/>
    </row>
    <row r="52" spans="1:25" s="47" customFormat="1" ht="15" customHeight="1">
      <c r="C52" s="64"/>
      <c r="D52" s="554"/>
      <c r="E52" s="600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4">
        <v>1</v>
      </c>
      <c r="E60" s="581"/>
      <c r="F60" s="579"/>
      <c r="G60" s="604">
        <v>1</v>
      </c>
      <c r="H60" s="581"/>
      <c r="I60" s="586"/>
      <c r="J60" s="592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54"/>
      <c r="E61" s="585"/>
      <c r="F61" s="580"/>
      <c r="G61" s="604"/>
      <c r="H61" s="582"/>
      <c r="I61" s="586"/>
      <c r="J61" s="593"/>
      <c r="K61" s="167"/>
      <c r="L61" s="172"/>
      <c r="M61" s="577" t="s">
        <v>285</v>
      </c>
      <c r="N61" s="577"/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8"/>
    </row>
    <row r="62" spans="1:25" s="47" customFormat="1" ht="15" customHeight="1">
      <c r="C62" s="64"/>
      <c r="D62" s="554"/>
      <c r="E62" s="582"/>
      <c r="F62" s="195"/>
      <c r="G62" s="194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5"/>
      <c r="F65" s="477"/>
      <c r="G65" s="190"/>
      <c r="H65" s="190"/>
      <c r="I65" s="190"/>
      <c r="J65" s="190"/>
      <c r="K65" s="482"/>
      <c r="L65" s="190"/>
      <c r="M65" s="190"/>
      <c r="N65" s="190"/>
      <c r="O65" s="190"/>
      <c r="P65" s="190"/>
      <c r="Q65" s="190"/>
      <c r="R65" s="483" t="str">
        <f>IF(E65="","n",IF(ISERROR(MATCH(E65,List05_CS_Copy,0)),"n","y"))</f>
        <v>n</v>
      </c>
      <c r="S65" s="249"/>
      <c r="T65" s="254"/>
      <c r="U65" s="254"/>
      <c r="V65" s="254"/>
      <c r="W65" s="254"/>
      <c r="X65" s="254"/>
      <c r="Y65" s="254"/>
      <c r="Z65" s="467" t="str">
        <f>IF(E65="","n",IF(ISERROR(MATCH(E65,List05_CS_Copy,0)),"n","y"))</f>
        <v>n</v>
      </c>
      <c r="AA65" s="467" t="str">
        <f>IF(F65="","n",IF(ISERROR(MATCH(F65,List05_VD_Copy,0)),"n","y"))</f>
        <v>n</v>
      </c>
      <c r="AB65" s="254"/>
      <c r="AC65" s="254"/>
    </row>
    <row r="68" spans="1:29" s="46" customFormat="1">
      <c r="A68" s="46" t="s">
        <v>367</v>
      </c>
    </row>
    <row r="70" spans="1:29" s="135" customFormat="1" ht="22.5">
      <c r="A70" s="228"/>
      <c r="B70" s="137"/>
      <c r="C70" s="349"/>
      <c r="D70" s="178"/>
      <c r="E70" s="444"/>
      <c r="F70" s="486"/>
      <c r="G70" s="488"/>
      <c r="H70" s="224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8"/>
      <c r="E74" s="177"/>
      <c r="F74" s="487"/>
      <c r="G74" s="488"/>
      <c r="H74" s="224"/>
    </row>
    <row r="77" spans="1:29" s="46" customFormat="1">
      <c r="A77" s="46" t="s">
        <v>474</v>
      </c>
    </row>
    <row r="79" spans="1:29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8" customFormat="1" ht="112.5">
      <c r="A85" s="559">
        <v>1</v>
      </c>
      <c r="B85" s="397"/>
      <c r="C85" s="397"/>
      <c r="D85" s="397"/>
      <c r="E85" s="559"/>
      <c r="F85" s="397"/>
      <c r="G85" s="397"/>
      <c r="I85" s="263" t="str">
        <f>"2."&amp;mergeValue(A85)</f>
        <v>2.1</v>
      </c>
      <c r="J85" s="264" t="s">
        <v>448</v>
      </c>
      <c r="K85" s="491" t="str">
        <f>IF(first_sys="","наименование отсутствует",first_sys)</f>
        <v>Централизованная система теплоснабжения городского поселения город Янаул</v>
      </c>
      <c r="L85" s="408" t="s">
        <v>534</v>
      </c>
      <c r="M85" s="399"/>
      <c r="N85" s="256" t="str">
        <f>IF(K85="","",K85)</f>
        <v>Централизованная система теплоснабжения городского поселения город Янаул</v>
      </c>
      <c r="O85" s="256"/>
      <c r="P85" s="256"/>
      <c r="Q85" s="256"/>
      <c r="R85" s="471"/>
      <c r="S85" s="256" t="s">
        <v>497</v>
      </c>
      <c r="T85" s="397"/>
      <c r="U85" s="397"/>
      <c r="V85" s="397"/>
      <c r="W85" s="397"/>
    </row>
    <row r="86" spans="1:23" s="398" customFormat="1" ht="33.75">
      <c r="A86" s="559"/>
      <c r="B86" s="397"/>
      <c r="C86" s="397"/>
      <c r="D86" s="397"/>
      <c r="E86" s="559"/>
      <c r="F86" s="397"/>
      <c r="G86" s="397"/>
      <c r="I86" s="263" t="str">
        <f>"3."&amp;mergeValue(A86)</f>
        <v>3.1</v>
      </c>
      <c r="J86" s="264" t="s">
        <v>449</v>
      </c>
      <c r="K86" s="420"/>
      <c r="L86" s="408" t="s">
        <v>481</v>
      </c>
      <c r="M86" s="399"/>
      <c r="N86" s="256"/>
      <c r="O86" s="256" t="str">
        <f>IF(K86="","",K86)</f>
        <v/>
      </c>
      <c r="P86" s="256"/>
      <c r="Q86" s="256"/>
      <c r="R86" s="471"/>
      <c r="S86" s="256" t="s">
        <v>498</v>
      </c>
      <c r="T86" s="397"/>
      <c r="U86" s="397"/>
      <c r="V86" s="397"/>
      <c r="W86" s="397"/>
    </row>
    <row r="87" spans="1:23" s="398" customFormat="1" ht="33.75">
      <c r="A87" s="559"/>
      <c r="B87" s="559">
        <v>1</v>
      </c>
      <c r="C87" s="397"/>
      <c r="D87" s="397"/>
      <c r="E87" s="559"/>
      <c r="F87" s="559"/>
      <c r="G87" s="397"/>
      <c r="I87" s="263" t="str">
        <f>"4."&amp;mergeValue(A87)</f>
        <v>4.1</v>
      </c>
      <c r="J87" s="264" t="s">
        <v>450</v>
      </c>
      <c r="K87" s="122" t="s">
        <v>389</v>
      </c>
      <c r="L87" s="265"/>
      <c r="M87" s="399"/>
      <c r="N87" s="256"/>
      <c r="O87" s="256"/>
      <c r="P87" s="256"/>
      <c r="Q87" s="256"/>
      <c r="R87" s="471"/>
      <c r="S87" s="256"/>
      <c r="T87" s="397"/>
      <c r="U87" s="397"/>
      <c r="V87" s="397"/>
      <c r="W87" s="397"/>
    </row>
    <row r="88" spans="1:23" s="398" customFormat="1" ht="45">
      <c r="A88" s="559"/>
      <c r="B88" s="559"/>
      <c r="C88" s="407"/>
      <c r="D88" s="407"/>
      <c r="E88" s="559"/>
      <c r="F88" s="559"/>
      <c r="G88" s="407"/>
      <c r="I88" s="263" t="str">
        <f>"4."&amp;mergeValue(A88) &amp;"."&amp;mergeValue(B87)</f>
        <v>4.1.1</v>
      </c>
      <c r="J88" s="478" t="s">
        <v>524</v>
      </c>
      <c r="K88" s="248" t="str">
        <f>IF(region_name="","",region_name)</f>
        <v>Республика Башкортостан</v>
      </c>
      <c r="L88" s="265" t="s">
        <v>387</v>
      </c>
      <c r="M88" s="399"/>
      <c r="N88" s="256"/>
      <c r="O88" s="256"/>
      <c r="P88" s="256"/>
      <c r="Q88" s="256"/>
      <c r="R88" s="471"/>
      <c r="S88" s="256"/>
      <c r="T88" s="397"/>
      <c r="U88" s="397"/>
      <c r="V88" s="397"/>
      <c r="W88" s="397"/>
    </row>
    <row r="89" spans="1:23" s="398" customFormat="1" ht="33.75">
      <c r="A89" s="559"/>
      <c r="B89" s="559"/>
      <c r="C89" s="559">
        <v>1</v>
      </c>
      <c r="D89" s="407"/>
      <c r="E89" s="559"/>
      <c r="F89" s="559"/>
      <c r="G89" s="559"/>
      <c r="I89" s="263" t="str">
        <f>"4."&amp;mergeValue(A89) &amp;"."&amp;mergeValue(B89)&amp;"."&amp;mergeValue(C89)</f>
        <v>4.1.1.1</v>
      </c>
      <c r="J89" s="267" t="s">
        <v>451</v>
      </c>
      <c r="K89" s="442"/>
      <c r="L89" s="408" t="s">
        <v>452</v>
      </c>
      <c r="M89" s="399"/>
      <c r="N89" s="256"/>
      <c r="O89" s="256"/>
      <c r="P89" s="256" t="str">
        <f>IF(K89="","",K89)</f>
        <v/>
      </c>
      <c r="Q89" s="256"/>
      <c r="R89" s="471"/>
      <c r="S89" s="256" t="s">
        <v>499</v>
      </c>
      <c r="T89" s="397"/>
      <c r="U89" s="397"/>
      <c r="V89" s="397"/>
      <c r="W89" s="397"/>
    </row>
    <row r="90" spans="1:23" s="398" customFormat="1" ht="22.5">
      <c r="A90" s="559"/>
      <c r="B90" s="559"/>
      <c r="C90" s="559"/>
      <c r="D90" s="407">
        <v>1</v>
      </c>
      <c r="E90" s="559"/>
      <c r="F90" s="559"/>
      <c r="G90" s="559"/>
      <c r="I90" s="263" t="str">
        <f>"4."&amp;mergeValue(A90) &amp;"."&amp;mergeValue(B90)&amp;"."&amp;mergeValue(C90)&amp;"."&amp;mergeValue(D90)</f>
        <v>4.1.1.1.1</v>
      </c>
      <c r="J90" s="268" t="s">
        <v>453</v>
      </c>
      <c r="K90" s="442"/>
      <c r="L90" s="560" t="s">
        <v>535</v>
      </c>
      <c r="M90" s="399"/>
      <c r="N90" s="256"/>
      <c r="O90" s="256"/>
      <c r="P90" s="256"/>
      <c r="Q90" s="256" t="str">
        <f>IF(K90="","",K90)</f>
        <v/>
      </c>
      <c r="R90" s="471"/>
      <c r="S90" s="256" t="s">
        <v>500</v>
      </c>
      <c r="T90" s="397"/>
      <c r="U90" s="397"/>
      <c r="V90" s="397"/>
      <c r="W90" s="397"/>
    </row>
    <row r="91" spans="1:23" s="398" customFormat="1" ht="18.75">
      <c r="A91" s="559"/>
      <c r="B91" s="559"/>
      <c r="C91" s="559"/>
      <c r="D91" s="407"/>
      <c r="E91" s="559"/>
      <c r="F91" s="559"/>
      <c r="G91" s="559"/>
      <c r="I91" s="400"/>
      <c r="J91" s="446" t="s">
        <v>156</v>
      </c>
      <c r="K91" s="401"/>
      <c r="L91" s="561"/>
      <c r="M91" s="399"/>
      <c r="N91" s="256"/>
      <c r="O91" s="256"/>
      <c r="P91" s="256"/>
      <c r="Q91" s="256"/>
      <c r="R91" s="471"/>
      <c r="S91" s="256"/>
      <c r="T91" s="397"/>
      <c r="U91" s="397"/>
      <c r="V91" s="397"/>
      <c r="W91" s="397"/>
    </row>
    <row r="92" spans="1:23" s="398" customFormat="1" ht="18.75">
      <c r="A92" s="559"/>
      <c r="B92" s="559"/>
      <c r="C92" s="407"/>
      <c r="D92" s="407"/>
      <c r="E92" s="559"/>
      <c r="F92" s="559"/>
      <c r="G92" s="407"/>
      <c r="I92" s="269"/>
      <c r="J92" s="447" t="s">
        <v>159</v>
      </c>
      <c r="K92" s="270"/>
      <c r="L92" s="271"/>
      <c r="M92" s="399"/>
      <c r="N92" s="256"/>
      <c r="O92" s="256"/>
      <c r="P92" s="256"/>
      <c r="Q92" s="256"/>
      <c r="R92" s="471"/>
      <c r="S92" s="256"/>
      <c r="T92" s="397"/>
      <c r="U92" s="397"/>
      <c r="V92" s="397"/>
      <c r="W92" s="397"/>
    </row>
    <row r="93" spans="1:23" s="398" customFormat="1" ht="18.75">
      <c r="A93" s="559"/>
      <c r="B93" s="397"/>
      <c r="C93" s="397"/>
      <c r="D93" s="397"/>
      <c r="E93" s="559"/>
      <c r="F93" s="397"/>
      <c r="G93" s="397"/>
      <c r="I93" s="269"/>
      <c r="J93" s="402" t="s">
        <v>454</v>
      </c>
      <c r="K93" s="270"/>
      <c r="L93" s="271"/>
      <c r="M93" s="399"/>
      <c r="N93" s="256"/>
      <c r="O93" s="256"/>
      <c r="P93" s="256"/>
      <c r="Q93" s="256"/>
      <c r="R93" s="471"/>
      <c r="S93" s="256"/>
      <c r="T93" s="397"/>
      <c r="U93" s="397"/>
      <c r="V93" s="397"/>
      <c r="W93" s="397"/>
    </row>
    <row r="94" spans="1:23" s="398" customFormat="1" ht="18.75">
      <c r="A94" s="397"/>
      <c r="B94" s="397"/>
      <c r="C94" s="397"/>
      <c r="D94" s="397"/>
      <c r="E94" s="397"/>
      <c r="F94" s="397"/>
      <c r="G94" s="397"/>
      <c r="I94" s="269"/>
      <c r="J94" s="227" t="s">
        <v>467</v>
      </c>
      <c r="K94" s="270"/>
      <c r="L94" s="271"/>
      <c r="M94" s="399"/>
      <c r="N94" s="256"/>
      <c r="O94" s="256"/>
      <c r="P94" s="256"/>
      <c r="Q94" s="256"/>
      <c r="R94" s="471"/>
      <c r="S94" s="256"/>
      <c r="T94" s="397"/>
      <c r="U94" s="397"/>
      <c r="V94" s="397"/>
      <c r="W94" s="397"/>
    </row>
    <row r="98" spans="1:3" s="46" customFormat="1" ht="17.100000000000001" customHeight="1">
      <c r="A98" s="46" t="s">
        <v>494</v>
      </c>
    </row>
    <row r="100" spans="1:3">
      <c r="C100" s="420"/>
    </row>
    <row r="101" spans="1:3" ht="45">
      <c r="C101" s="248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112.5">
      <c r="C105" s="248" t="str">
        <f>IF(first_sys="","наименование отсутствует",first_sys)</f>
        <v>Централизованная система теплоснабжения городского поселения город Янаул</v>
      </c>
    </row>
    <row r="106" spans="1:3">
      <c r="C106" s="420"/>
    </row>
  </sheetData>
  <dataConsolidate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896"/>
  <sheetViews>
    <sheetView showGridLines="0" zoomScaleNormal="100" workbookViewId="0"/>
  </sheetViews>
  <sheetFormatPr defaultRowHeight="11.25"/>
  <cols>
    <col min="1" max="1" width="9.140625" style="443"/>
  </cols>
  <sheetData>
    <row r="1" spans="1:4">
      <c r="A1" s="443" t="s">
        <v>1711</v>
      </c>
      <c r="B1" t="s">
        <v>157</v>
      </c>
      <c r="C1" t="s">
        <v>158</v>
      </c>
      <c r="D1" t="s">
        <v>3435</v>
      </c>
    </row>
    <row r="2" spans="1:4">
      <c r="A2" s="443">
        <v>1</v>
      </c>
      <c r="B2" t="s">
        <v>1712</v>
      </c>
      <c r="C2" t="s">
        <v>1712</v>
      </c>
      <c r="D2" t="s">
        <v>1713</v>
      </c>
    </row>
    <row r="3" spans="1:4">
      <c r="A3" s="443">
        <v>2</v>
      </c>
      <c r="B3" t="s">
        <v>1712</v>
      </c>
      <c r="C3" t="s">
        <v>1714</v>
      </c>
      <c r="D3" t="s">
        <v>1715</v>
      </c>
    </row>
    <row r="4" spans="1:4">
      <c r="A4" s="443">
        <v>3</v>
      </c>
      <c r="B4" t="s">
        <v>1712</v>
      </c>
      <c r="C4" t="s">
        <v>1716</v>
      </c>
      <c r="D4" t="s">
        <v>1717</v>
      </c>
    </row>
    <row r="5" spans="1:4">
      <c r="A5" s="443">
        <v>4</v>
      </c>
      <c r="B5" t="s">
        <v>1712</v>
      </c>
      <c r="C5" t="s">
        <v>1718</v>
      </c>
      <c r="D5" t="s">
        <v>1719</v>
      </c>
    </row>
    <row r="6" spans="1:4">
      <c r="A6" s="443">
        <v>5</v>
      </c>
      <c r="B6" t="s">
        <v>1712</v>
      </c>
      <c r="C6" t="s">
        <v>1720</v>
      </c>
      <c r="D6" t="s">
        <v>1721</v>
      </c>
    </row>
    <row r="7" spans="1:4">
      <c r="A7" s="443">
        <v>6</v>
      </c>
      <c r="B7" t="s">
        <v>1712</v>
      </c>
      <c r="C7" t="s">
        <v>1722</v>
      </c>
      <c r="D7" t="s">
        <v>1723</v>
      </c>
    </row>
    <row r="8" spans="1:4">
      <c r="A8" s="443">
        <v>7</v>
      </c>
      <c r="B8" t="s">
        <v>1712</v>
      </c>
      <c r="C8" t="s">
        <v>1724</v>
      </c>
      <c r="D8" t="s">
        <v>1725</v>
      </c>
    </row>
    <row r="9" spans="1:4">
      <c r="A9" s="443">
        <v>8</v>
      </c>
      <c r="B9" t="s">
        <v>1712</v>
      </c>
      <c r="C9" t="s">
        <v>1726</v>
      </c>
      <c r="D9" t="s">
        <v>1727</v>
      </c>
    </row>
    <row r="10" spans="1:4">
      <c r="A10" s="443">
        <v>9</v>
      </c>
      <c r="B10" t="s">
        <v>1712</v>
      </c>
      <c r="C10" t="s">
        <v>1728</v>
      </c>
      <c r="D10" t="s">
        <v>1729</v>
      </c>
    </row>
    <row r="11" spans="1:4">
      <c r="A11" s="443">
        <v>10</v>
      </c>
      <c r="B11" t="s">
        <v>1712</v>
      </c>
      <c r="C11" t="s">
        <v>1730</v>
      </c>
      <c r="D11" t="s">
        <v>1731</v>
      </c>
    </row>
    <row r="12" spans="1:4">
      <c r="A12" s="443">
        <v>11</v>
      </c>
      <c r="B12" t="s">
        <v>1712</v>
      </c>
      <c r="C12" t="s">
        <v>1732</v>
      </c>
      <c r="D12" t="s">
        <v>1733</v>
      </c>
    </row>
    <row r="13" spans="1:4">
      <c r="A13" s="443">
        <v>12</v>
      </c>
      <c r="B13" t="s">
        <v>1712</v>
      </c>
      <c r="C13" t="s">
        <v>1734</v>
      </c>
      <c r="D13" t="s">
        <v>1735</v>
      </c>
    </row>
    <row r="14" spans="1:4">
      <c r="A14" s="443">
        <v>13</v>
      </c>
      <c r="B14" t="s">
        <v>1712</v>
      </c>
      <c r="C14" t="s">
        <v>1736</v>
      </c>
      <c r="D14" t="s">
        <v>1737</v>
      </c>
    </row>
    <row r="15" spans="1:4">
      <c r="A15" s="443">
        <v>14</v>
      </c>
      <c r="B15" t="s">
        <v>1712</v>
      </c>
      <c r="C15" t="s">
        <v>1738</v>
      </c>
      <c r="D15" t="s">
        <v>1739</v>
      </c>
    </row>
    <row r="16" spans="1:4">
      <c r="A16" s="443">
        <v>15</v>
      </c>
      <c r="B16" t="s">
        <v>1712</v>
      </c>
      <c r="C16" t="s">
        <v>1740</v>
      </c>
      <c r="D16" t="s">
        <v>1741</v>
      </c>
    </row>
    <row r="17" spans="1:4">
      <c r="A17" s="443">
        <v>16</v>
      </c>
      <c r="B17" t="s">
        <v>1712</v>
      </c>
      <c r="C17" t="s">
        <v>1742</v>
      </c>
      <c r="D17" t="s">
        <v>1743</v>
      </c>
    </row>
    <row r="18" spans="1:4">
      <c r="A18" s="443">
        <v>17</v>
      </c>
      <c r="B18" t="s">
        <v>1744</v>
      </c>
      <c r="C18" t="s">
        <v>1746</v>
      </c>
      <c r="D18" t="s">
        <v>1747</v>
      </c>
    </row>
    <row r="19" spans="1:4">
      <c r="A19" s="443">
        <v>18</v>
      </c>
      <c r="B19" t="s">
        <v>1744</v>
      </c>
      <c r="C19" t="s">
        <v>1748</v>
      </c>
      <c r="D19" t="s">
        <v>1749</v>
      </c>
    </row>
    <row r="20" spans="1:4">
      <c r="A20" s="443">
        <v>19</v>
      </c>
      <c r="B20" t="s">
        <v>1744</v>
      </c>
      <c r="C20" t="s">
        <v>1744</v>
      </c>
      <c r="D20" t="s">
        <v>1745</v>
      </c>
    </row>
    <row r="21" spans="1:4">
      <c r="A21" s="443">
        <v>20</v>
      </c>
      <c r="B21" t="s">
        <v>1744</v>
      </c>
      <c r="C21" t="s">
        <v>1750</v>
      </c>
      <c r="D21" t="s">
        <v>1751</v>
      </c>
    </row>
    <row r="22" spans="1:4">
      <c r="A22" s="443">
        <v>21</v>
      </c>
      <c r="B22" t="s">
        <v>1744</v>
      </c>
      <c r="C22" t="s">
        <v>1752</v>
      </c>
      <c r="D22" t="s">
        <v>1753</v>
      </c>
    </row>
    <row r="23" spans="1:4">
      <c r="A23" s="443">
        <v>22</v>
      </c>
      <c r="B23" t="s">
        <v>1744</v>
      </c>
      <c r="C23" t="s">
        <v>1754</v>
      </c>
      <c r="D23" t="s">
        <v>1755</v>
      </c>
    </row>
    <row r="24" spans="1:4">
      <c r="A24" s="443">
        <v>23</v>
      </c>
      <c r="B24" t="s">
        <v>1744</v>
      </c>
      <c r="C24" t="s">
        <v>1756</v>
      </c>
      <c r="D24" t="s">
        <v>1757</v>
      </c>
    </row>
    <row r="25" spans="1:4">
      <c r="A25" s="443">
        <v>24</v>
      </c>
      <c r="B25" t="s">
        <v>1744</v>
      </c>
      <c r="C25" t="s">
        <v>1758</v>
      </c>
      <c r="D25" t="s">
        <v>1759</v>
      </c>
    </row>
    <row r="26" spans="1:4">
      <c r="A26" s="443">
        <v>25</v>
      </c>
      <c r="B26" t="s">
        <v>1744</v>
      </c>
      <c r="C26" t="s">
        <v>1760</v>
      </c>
      <c r="D26" t="s">
        <v>1761</v>
      </c>
    </row>
    <row r="27" spans="1:4">
      <c r="A27" s="443">
        <v>26</v>
      </c>
      <c r="B27" t="s">
        <v>1744</v>
      </c>
      <c r="C27" t="s">
        <v>1762</v>
      </c>
      <c r="D27" t="s">
        <v>1763</v>
      </c>
    </row>
    <row r="28" spans="1:4">
      <c r="A28" s="443">
        <v>27</v>
      </c>
      <c r="B28" t="s">
        <v>1744</v>
      </c>
      <c r="C28" t="s">
        <v>1764</v>
      </c>
      <c r="D28" t="s">
        <v>1765</v>
      </c>
    </row>
    <row r="29" spans="1:4">
      <c r="A29" s="443">
        <v>28</v>
      </c>
      <c r="B29" t="s">
        <v>1744</v>
      </c>
      <c r="C29" t="s">
        <v>1766</v>
      </c>
      <c r="D29" t="s">
        <v>1767</v>
      </c>
    </row>
    <row r="30" spans="1:4">
      <c r="A30" s="443">
        <v>29</v>
      </c>
      <c r="B30" t="s">
        <v>1744</v>
      </c>
      <c r="C30" t="s">
        <v>1768</v>
      </c>
      <c r="D30" t="s">
        <v>1769</v>
      </c>
    </row>
    <row r="31" spans="1:4">
      <c r="A31" s="443">
        <v>30</v>
      </c>
      <c r="B31" t="s">
        <v>1744</v>
      </c>
      <c r="C31" t="s">
        <v>1770</v>
      </c>
      <c r="D31" t="s">
        <v>1771</v>
      </c>
    </row>
    <row r="32" spans="1:4">
      <c r="A32" s="443">
        <v>31</v>
      </c>
      <c r="B32" t="s">
        <v>1744</v>
      </c>
      <c r="C32" t="s">
        <v>1772</v>
      </c>
      <c r="D32" t="s">
        <v>1773</v>
      </c>
    </row>
    <row r="33" spans="1:4">
      <c r="A33" s="443">
        <v>32</v>
      </c>
      <c r="B33" t="s">
        <v>1744</v>
      </c>
      <c r="C33" t="s">
        <v>1774</v>
      </c>
      <c r="D33" t="s">
        <v>1775</v>
      </c>
    </row>
    <row r="34" spans="1:4">
      <c r="A34" s="443">
        <v>33</v>
      </c>
      <c r="B34" t="s">
        <v>1744</v>
      </c>
      <c r="C34" t="s">
        <v>1776</v>
      </c>
      <c r="D34" t="s">
        <v>1777</v>
      </c>
    </row>
    <row r="35" spans="1:4">
      <c r="A35" s="443">
        <v>34</v>
      </c>
      <c r="B35" t="s">
        <v>1744</v>
      </c>
      <c r="C35" t="s">
        <v>1778</v>
      </c>
      <c r="D35" t="s">
        <v>1779</v>
      </c>
    </row>
    <row r="36" spans="1:4">
      <c r="A36" s="443">
        <v>35</v>
      </c>
      <c r="B36" t="s">
        <v>1744</v>
      </c>
      <c r="C36" t="s">
        <v>1780</v>
      </c>
      <c r="D36" t="s">
        <v>1781</v>
      </c>
    </row>
    <row r="37" spans="1:4">
      <c r="A37" s="443">
        <v>36</v>
      </c>
      <c r="B37" t="s">
        <v>1744</v>
      </c>
      <c r="C37" t="s">
        <v>1782</v>
      </c>
      <c r="D37" t="s">
        <v>1783</v>
      </c>
    </row>
    <row r="38" spans="1:4">
      <c r="A38" s="443">
        <v>37</v>
      </c>
      <c r="B38" t="s">
        <v>1744</v>
      </c>
      <c r="C38" t="s">
        <v>1784</v>
      </c>
      <c r="D38" t="s">
        <v>1785</v>
      </c>
    </row>
    <row r="39" spans="1:4">
      <c r="A39" s="443">
        <v>38</v>
      </c>
      <c r="B39" t="s">
        <v>1786</v>
      </c>
      <c r="C39" t="s">
        <v>1788</v>
      </c>
      <c r="D39" t="s">
        <v>1789</v>
      </c>
    </row>
    <row r="40" spans="1:4">
      <c r="A40" s="443">
        <v>39</v>
      </c>
      <c r="B40" t="s">
        <v>1786</v>
      </c>
      <c r="C40" t="s">
        <v>1790</v>
      </c>
      <c r="D40" t="s">
        <v>1791</v>
      </c>
    </row>
    <row r="41" spans="1:4">
      <c r="A41" s="443">
        <v>40</v>
      </c>
      <c r="B41" t="s">
        <v>1786</v>
      </c>
      <c r="C41" t="s">
        <v>1786</v>
      </c>
      <c r="D41" t="s">
        <v>1787</v>
      </c>
    </row>
    <row r="42" spans="1:4">
      <c r="A42" s="443">
        <v>41</v>
      </c>
      <c r="B42" t="s">
        <v>1786</v>
      </c>
      <c r="C42" t="s">
        <v>1792</v>
      </c>
      <c r="D42" t="s">
        <v>1793</v>
      </c>
    </row>
    <row r="43" spans="1:4">
      <c r="A43" s="443">
        <v>42</v>
      </c>
      <c r="B43" t="s">
        <v>1786</v>
      </c>
      <c r="C43" t="s">
        <v>1794</v>
      </c>
      <c r="D43" t="s">
        <v>1795</v>
      </c>
    </row>
    <row r="44" spans="1:4">
      <c r="A44" s="443">
        <v>43</v>
      </c>
      <c r="B44" t="s">
        <v>1786</v>
      </c>
      <c r="C44" t="s">
        <v>1796</v>
      </c>
      <c r="D44" t="s">
        <v>1797</v>
      </c>
    </row>
    <row r="45" spans="1:4">
      <c r="A45" s="443">
        <v>44</v>
      </c>
      <c r="B45" t="s">
        <v>1786</v>
      </c>
      <c r="C45" t="s">
        <v>1798</v>
      </c>
      <c r="D45" t="s">
        <v>1799</v>
      </c>
    </row>
    <row r="46" spans="1:4">
      <c r="A46" s="443">
        <v>45</v>
      </c>
      <c r="B46" t="s">
        <v>1786</v>
      </c>
      <c r="C46" t="s">
        <v>1800</v>
      </c>
      <c r="D46" t="s">
        <v>1801</v>
      </c>
    </row>
    <row r="47" spans="1:4">
      <c r="A47" s="443">
        <v>46</v>
      </c>
      <c r="B47" t="s">
        <v>1786</v>
      </c>
      <c r="C47" t="s">
        <v>1802</v>
      </c>
      <c r="D47" t="s">
        <v>1803</v>
      </c>
    </row>
    <row r="48" spans="1:4">
      <c r="A48" s="443">
        <v>47</v>
      </c>
      <c r="B48" t="s">
        <v>1786</v>
      </c>
      <c r="C48" t="s">
        <v>1804</v>
      </c>
      <c r="D48" t="s">
        <v>1805</v>
      </c>
    </row>
    <row r="49" spans="1:4">
      <c r="A49" s="443">
        <v>48</v>
      </c>
      <c r="B49" t="s">
        <v>1786</v>
      </c>
      <c r="C49" t="s">
        <v>1806</v>
      </c>
      <c r="D49" t="s">
        <v>1807</v>
      </c>
    </row>
    <row r="50" spans="1:4">
      <c r="A50" s="443">
        <v>49</v>
      </c>
      <c r="B50" t="s">
        <v>1786</v>
      </c>
      <c r="C50" t="s">
        <v>1808</v>
      </c>
      <c r="D50" t="s">
        <v>1809</v>
      </c>
    </row>
    <row r="51" spans="1:4">
      <c r="A51" s="443">
        <v>50</v>
      </c>
      <c r="B51" t="s">
        <v>1786</v>
      </c>
      <c r="C51" t="s">
        <v>1810</v>
      </c>
      <c r="D51" t="s">
        <v>1811</v>
      </c>
    </row>
    <row r="52" spans="1:4">
      <c r="A52" s="443">
        <v>51</v>
      </c>
      <c r="B52" t="s">
        <v>1812</v>
      </c>
      <c r="C52" t="s">
        <v>1814</v>
      </c>
      <c r="D52" t="s">
        <v>1815</v>
      </c>
    </row>
    <row r="53" spans="1:4">
      <c r="A53" s="443">
        <v>52</v>
      </c>
      <c r="B53" t="s">
        <v>1812</v>
      </c>
      <c r="C53" t="s">
        <v>1812</v>
      </c>
      <c r="D53" t="s">
        <v>1813</v>
      </c>
    </row>
    <row r="54" spans="1:4">
      <c r="A54" s="443">
        <v>53</v>
      </c>
      <c r="B54" t="s">
        <v>1812</v>
      </c>
      <c r="C54" t="s">
        <v>1816</v>
      </c>
      <c r="D54" t="s">
        <v>1817</v>
      </c>
    </row>
    <row r="55" spans="1:4">
      <c r="A55" s="443">
        <v>54</v>
      </c>
      <c r="B55" t="s">
        <v>1812</v>
      </c>
      <c r="C55" t="s">
        <v>1818</v>
      </c>
      <c r="D55" t="s">
        <v>1819</v>
      </c>
    </row>
    <row r="56" spans="1:4">
      <c r="A56" s="443">
        <v>55</v>
      </c>
      <c r="B56" t="s">
        <v>1812</v>
      </c>
      <c r="C56" t="s">
        <v>1820</v>
      </c>
      <c r="D56" t="s">
        <v>1821</v>
      </c>
    </row>
    <row r="57" spans="1:4">
      <c r="A57" s="443">
        <v>56</v>
      </c>
      <c r="B57" t="s">
        <v>1812</v>
      </c>
      <c r="C57" t="s">
        <v>1822</v>
      </c>
      <c r="D57" t="s">
        <v>1823</v>
      </c>
    </row>
    <row r="58" spans="1:4">
      <c r="A58" s="443">
        <v>57</v>
      </c>
      <c r="B58" t="s">
        <v>1812</v>
      </c>
      <c r="C58" t="s">
        <v>1824</v>
      </c>
      <c r="D58" t="s">
        <v>1825</v>
      </c>
    </row>
    <row r="59" spans="1:4">
      <c r="A59" s="443">
        <v>58</v>
      </c>
      <c r="B59" t="s">
        <v>1812</v>
      </c>
      <c r="C59" t="s">
        <v>1826</v>
      </c>
      <c r="D59" t="s">
        <v>1827</v>
      </c>
    </row>
    <row r="60" spans="1:4">
      <c r="A60" s="443">
        <v>59</v>
      </c>
      <c r="B60" t="s">
        <v>1812</v>
      </c>
      <c r="C60" t="s">
        <v>1828</v>
      </c>
      <c r="D60" t="s">
        <v>1829</v>
      </c>
    </row>
    <row r="61" spans="1:4">
      <c r="A61" s="443">
        <v>60</v>
      </c>
      <c r="B61" t="s">
        <v>1812</v>
      </c>
      <c r="C61" t="s">
        <v>1830</v>
      </c>
      <c r="D61" t="s">
        <v>1831</v>
      </c>
    </row>
    <row r="62" spans="1:4">
      <c r="A62" s="443">
        <v>61</v>
      </c>
      <c r="B62" t="s">
        <v>1812</v>
      </c>
      <c r="C62" t="s">
        <v>1832</v>
      </c>
      <c r="D62" t="s">
        <v>1833</v>
      </c>
    </row>
    <row r="63" spans="1:4">
      <c r="A63" s="443">
        <v>62</v>
      </c>
      <c r="B63" t="s">
        <v>1812</v>
      </c>
      <c r="C63" t="s">
        <v>1834</v>
      </c>
      <c r="D63" t="s">
        <v>1835</v>
      </c>
    </row>
    <row r="64" spans="1:4">
      <c r="A64" s="443">
        <v>63</v>
      </c>
      <c r="B64" t="s">
        <v>1812</v>
      </c>
      <c r="C64" t="s">
        <v>1836</v>
      </c>
      <c r="D64" t="s">
        <v>1837</v>
      </c>
    </row>
    <row r="65" spans="1:4">
      <c r="A65" s="443">
        <v>64</v>
      </c>
      <c r="B65" t="s">
        <v>1812</v>
      </c>
      <c r="C65" t="s">
        <v>1838</v>
      </c>
      <c r="D65" t="s">
        <v>1839</v>
      </c>
    </row>
    <row r="66" spans="1:4">
      <c r="A66" s="443">
        <v>65</v>
      </c>
      <c r="B66" t="s">
        <v>1812</v>
      </c>
      <c r="C66" t="s">
        <v>1840</v>
      </c>
      <c r="D66" t="s">
        <v>1841</v>
      </c>
    </row>
    <row r="67" spans="1:4">
      <c r="A67" s="443">
        <v>66</v>
      </c>
      <c r="B67" t="s">
        <v>1812</v>
      </c>
      <c r="C67" t="s">
        <v>1842</v>
      </c>
      <c r="D67" t="s">
        <v>1843</v>
      </c>
    </row>
    <row r="68" spans="1:4">
      <c r="A68" s="443">
        <v>67</v>
      </c>
      <c r="B68" t="s">
        <v>1844</v>
      </c>
      <c r="C68" t="s">
        <v>1844</v>
      </c>
      <c r="D68" t="s">
        <v>1845</v>
      </c>
    </row>
    <row r="69" spans="1:4">
      <c r="A69" s="443">
        <v>68</v>
      </c>
      <c r="B69" t="s">
        <v>1844</v>
      </c>
      <c r="C69" t="s">
        <v>1846</v>
      </c>
      <c r="D69" t="s">
        <v>1847</v>
      </c>
    </row>
    <row r="70" spans="1:4">
      <c r="A70" s="443">
        <v>69</v>
      </c>
      <c r="B70" t="s">
        <v>1844</v>
      </c>
      <c r="C70" t="s">
        <v>1848</v>
      </c>
      <c r="D70" t="s">
        <v>1849</v>
      </c>
    </row>
    <row r="71" spans="1:4">
      <c r="A71" s="443">
        <v>70</v>
      </c>
      <c r="B71" t="s">
        <v>1844</v>
      </c>
      <c r="C71" t="s">
        <v>1850</v>
      </c>
      <c r="D71" t="s">
        <v>1851</v>
      </c>
    </row>
    <row r="72" spans="1:4">
      <c r="A72" s="443">
        <v>71</v>
      </c>
      <c r="B72" t="s">
        <v>1844</v>
      </c>
      <c r="C72" t="s">
        <v>1756</v>
      </c>
      <c r="D72" t="s">
        <v>1852</v>
      </c>
    </row>
    <row r="73" spans="1:4">
      <c r="A73" s="443">
        <v>72</v>
      </c>
      <c r="B73" t="s">
        <v>1844</v>
      </c>
      <c r="C73" t="s">
        <v>1853</v>
      </c>
      <c r="D73" t="s">
        <v>1854</v>
      </c>
    </row>
    <row r="74" spans="1:4">
      <c r="A74" s="443">
        <v>73</v>
      </c>
      <c r="B74" t="s">
        <v>1844</v>
      </c>
      <c r="C74" t="s">
        <v>1855</v>
      </c>
      <c r="D74" t="s">
        <v>1856</v>
      </c>
    </row>
    <row r="75" spans="1:4">
      <c r="A75" s="443">
        <v>74</v>
      </c>
      <c r="B75" t="s">
        <v>1844</v>
      </c>
      <c r="C75" t="s">
        <v>1857</v>
      </c>
      <c r="D75" t="s">
        <v>1858</v>
      </c>
    </row>
    <row r="76" spans="1:4">
      <c r="A76" s="443">
        <v>75</v>
      </c>
      <c r="B76" t="s">
        <v>1844</v>
      </c>
      <c r="C76" t="s">
        <v>1859</v>
      </c>
      <c r="D76" t="s">
        <v>1860</v>
      </c>
    </row>
    <row r="77" spans="1:4">
      <c r="A77" s="443">
        <v>76</v>
      </c>
      <c r="B77" t="s">
        <v>1844</v>
      </c>
      <c r="C77" t="s">
        <v>1861</v>
      </c>
      <c r="D77" t="s">
        <v>1862</v>
      </c>
    </row>
    <row r="78" spans="1:4">
      <c r="A78" s="443">
        <v>77</v>
      </c>
      <c r="B78" t="s">
        <v>1844</v>
      </c>
      <c r="C78" t="s">
        <v>1863</v>
      </c>
      <c r="D78" t="s">
        <v>1864</v>
      </c>
    </row>
    <row r="79" spans="1:4">
      <c r="A79" s="443">
        <v>78</v>
      </c>
      <c r="B79" t="s">
        <v>1844</v>
      </c>
      <c r="C79" t="s">
        <v>1865</v>
      </c>
      <c r="D79" t="s">
        <v>1866</v>
      </c>
    </row>
    <row r="80" spans="1:4">
      <c r="A80" s="443">
        <v>79</v>
      </c>
      <c r="B80" t="s">
        <v>1844</v>
      </c>
      <c r="C80" t="s">
        <v>1867</v>
      </c>
      <c r="D80" t="s">
        <v>1868</v>
      </c>
    </row>
    <row r="81" spans="1:4">
      <c r="A81" s="443">
        <v>80</v>
      </c>
      <c r="B81" t="s">
        <v>1844</v>
      </c>
      <c r="C81" t="s">
        <v>1869</v>
      </c>
      <c r="D81" t="s">
        <v>1870</v>
      </c>
    </row>
    <row r="82" spans="1:4">
      <c r="A82" s="443">
        <v>81</v>
      </c>
      <c r="B82" t="s">
        <v>1844</v>
      </c>
      <c r="C82" t="s">
        <v>1871</v>
      </c>
      <c r="D82" t="s">
        <v>1872</v>
      </c>
    </row>
    <row r="83" spans="1:4">
      <c r="A83" s="443">
        <v>82</v>
      </c>
      <c r="B83" t="s">
        <v>1844</v>
      </c>
      <c r="C83" t="s">
        <v>1873</v>
      </c>
      <c r="D83" t="s">
        <v>1874</v>
      </c>
    </row>
    <row r="84" spans="1:4">
      <c r="A84" s="443">
        <v>83</v>
      </c>
      <c r="B84" t="s">
        <v>1844</v>
      </c>
      <c r="C84" t="s">
        <v>1875</v>
      </c>
      <c r="D84" t="s">
        <v>1876</v>
      </c>
    </row>
    <row r="85" spans="1:4">
      <c r="A85" s="443">
        <v>84</v>
      </c>
      <c r="B85" t="s">
        <v>1844</v>
      </c>
      <c r="C85" t="s">
        <v>1877</v>
      </c>
      <c r="D85" t="s">
        <v>1878</v>
      </c>
    </row>
    <row r="86" spans="1:4">
      <c r="A86" s="443">
        <v>85</v>
      </c>
      <c r="B86" t="s">
        <v>1844</v>
      </c>
      <c r="C86" t="s">
        <v>1879</v>
      </c>
      <c r="D86" t="s">
        <v>1880</v>
      </c>
    </row>
    <row r="87" spans="1:4">
      <c r="A87" s="443">
        <v>86</v>
      </c>
      <c r="B87" t="s">
        <v>1844</v>
      </c>
      <c r="C87" t="s">
        <v>1881</v>
      </c>
      <c r="D87" t="s">
        <v>1882</v>
      </c>
    </row>
    <row r="88" spans="1:4">
      <c r="A88" s="443">
        <v>87</v>
      </c>
      <c r="B88" t="s">
        <v>1844</v>
      </c>
      <c r="C88" t="s">
        <v>1883</v>
      </c>
      <c r="D88" t="s">
        <v>1884</v>
      </c>
    </row>
    <row r="89" spans="1:4">
      <c r="A89" s="443">
        <v>88</v>
      </c>
      <c r="B89" t="s">
        <v>1844</v>
      </c>
      <c r="C89" t="s">
        <v>1885</v>
      </c>
      <c r="D89" t="s">
        <v>1886</v>
      </c>
    </row>
    <row r="90" spans="1:4">
      <c r="A90" s="443">
        <v>89</v>
      </c>
      <c r="B90" t="s">
        <v>1887</v>
      </c>
      <c r="C90" t="s">
        <v>1889</v>
      </c>
      <c r="D90" t="s">
        <v>1890</v>
      </c>
    </row>
    <row r="91" spans="1:4">
      <c r="A91" s="443">
        <v>90</v>
      </c>
      <c r="B91" t="s">
        <v>1887</v>
      </c>
      <c r="C91" t="s">
        <v>1891</v>
      </c>
      <c r="D91" t="s">
        <v>1892</v>
      </c>
    </row>
    <row r="92" spans="1:4">
      <c r="A92" s="443">
        <v>91</v>
      </c>
      <c r="B92" t="s">
        <v>1887</v>
      </c>
      <c r="C92" t="s">
        <v>1893</v>
      </c>
      <c r="D92" t="s">
        <v>1894</v>
      </c>
    </row>
    <row r="93" spans="1:4">
      <c r="A93" s="443">
        <v>92</v>
      </c>
      <c r="B93" t="s">
        <v>1887</v>
      </c>
      <c r="C93" t="s">
        <v>1887</v>
      </c>
      <c r="D93" t="s">
        <v>1888</v>
      </c>
    </row>
    <row r="94" spans="1:4">
      <c r="A94" s="443">
        <v>93</v>
      </c>
      <c r="B94" t="s">
        <v>1887</v>
      </c>
      <c r="C94" t="s">
        <v>1895</v>
      </c>
      <c r="D94" t="s">
        <v>1896</v>
      </c>
    </row>
    <row r="95" spans="1:4">
      <c r="A95" s="443">
        <v>94</v>
      </c>
      <c r="B95" t="s">
        <v>1887</v>
      </c>
      <c r="C95" t="s">
        <v>1897</v>
      </c>
      <c r="D95" t="s">
        <v>1898</v>
      </c>
    </row>
    <row r="96" spans="1:4">
      <c r="A96" s="443">
        <v>95</v>
      </c>
      <c r="B96" t="s">
        <v>1887</v>
      </c>
      <c r="C96" t="s">
        <v>1899</v>
      </c>
      <c r="D96" t="s">
        <v>1900</v>
      </c>
    </row>
    <row r="97" spans="1:4">
      <c r="A97" s="443">
        <v>96</v>
      </c>
      <c r="B97" t="s">
        <v>1887</v>
      </c>
      <c r="C97" t="s">
        <v>1901</v>
      </c>
      <c r="D97" t="s">
        <v>1902</v>
      </c>
    </row>
    <row r="98" spans="1:4">
      <c r="A98" s="443">
        <v>97</v>
      </c>
      <c r="B98" t="s">
        <v>1887</v>
      </c>
      <c r="C98" t="s">
        <v>1903</v>
      </c>
      <c r="D98" t="s">
        <v>1904</v>
      </c>
    </row>
    <row r="99" spans="1:4">
      <c r="A99" s="443">
        <v>98</v>
      </c>
      <c r="B99" t="s">
        <v>1887</v>
      </c>
      <c r="C99" t="s">
        <v>1905</v>
      </c>
      <c r="D99" t="s">
        <v>1906</v>
      </c>
    </row>
    <row r="100" spans="1:4">
      <c r="A100" s="443">
        <v>99</v>
      </c>
      <c r="B100" t="s">
        <v>1887</v>
      </c>
      <c r="C100" t="s">
        <v>1907</v>
      </c>
      <c r="D100" t="s">
        <v>1908</v>
      </c>
    </row>
    <row r="101" spans="1:4">
      <c r="A101" s="443">
        <v>100</v>
      </c>
      <c r="B101" t="s">
        <v>1887</v>
      </c>
      <c r="C101" t="s">
        <v>1909</v>
      </c>
      <c r="D101" t="s">
        <v>1910</v>
      </c>
    </row>
    <row r="102" spans="1:4">
      <c r="A102" s="443">
        <v>101</v>
      </c>
      <c r="B102" t="s">
        <v>1887</v>
      </c>
      <c r="C102" t="s">
        <v>1911</v>
      </c>
      <c r="D102" t="s">
        <v>1912</v>
      </c>
    </row>
    <row r="103" spans="1:4">
      <c r="A103" s="443">
        <v>102</v>
      </c>
      <c r="B103" t="s">
        <v>1887</v>
      </c>
      <c r="C103" t="s">
        <v>1913</v>
      </c>
      <c r="D103" t="s">
        <v>1914</v>
      </c>
    </row>
    <row r="104" spans="1:4">
      <c r="A104" s="443">
        <v>103</v>
      </c>
      <c r="B104" t="s">
        <v>1887</v>
      </c>
      <c r="C104" t="s">
        <v>1915</v>
      </c>
      <c r="D104" t="s">
        <v>1916</v>
      </c>
    </row>
    <row r="105" spans="1:4">
      <c r="A105" s="443">
        <v>104</v>
      </c>
      <c r="B105" t="s">
        <v>1887</v>
      </c>
      <c r="C105" t="s">
        <v>1917</v>
      </c>
      <c r="D105" t="s">
        <v>1918</v>
      </c>
    </row>
    <row r="106" spans="1:4">
      <c r="A106" s="443">
        <v>105</v>
      </c>
      <c r="B106" t="s">
        <v>1887</v>
      </c>
      <c r="C106" t="s">
        <v>1919</v>
      </c>
      <c r="D106" t="s">
        <v>1920</v>
      </c>
    </row>
    <row r="107" spans="1:4">
      <c r="A107" s="443">
        <v>106</v>
      </c>
      <c r="B107" t="s">
        <v>1887</v>
      </c>
      <c r="C107" t="s">
        <v>1921</v>
      </c>
      <c r="D107" t="s">
        <v>1922</v>
      </c>
    </row>
    <row r="108" spans="1:4">
      <c r="A108" s="443">
        <v>107</v>
      </c>
      <c r="B108" t="s">
        <v>1887</v>
      </c>
      <c r="C108" t="s">
        <v>1923</v>
      </c>
      <c r="D108" t="s">
        <v>1924</v>
      </c>
    </row>
    <row r="109" spans="1:4">
      <c r="A109" s="443">
        <v>108</v>
      </c>
      <c r="B109" t="s">
        <v>1887</v>
      </c>
      <c r="C109" t="s">
        <v>1925</v>
      </c>
      <c r="D109" t="s">
        <v>1926</v>
      </c>
    </row>
    <row r="110" spans="1:4">
      <c r="A110" s="443">
        <v>109</v>
      </c>
      <c r="B110" t="s">
        <v>1887</v>
      </c>
      <c r="C110" t="s">
        <v>1927</v>
      </c>
      <c r="D110" t="s">
        <v>1928</v>
      </c>
    </row>
    <row r="111" spans="1:4">
      <c r="A111" s="443">
        <v>110</v>
      </c>
      <c r="B111" t="s">
        <v>1887</v>
      </c>
      <c r="C111" t="s">
        <v>1929</v>
      </c>
      <c r="D111" t="s">
        <v>1930</v>
      </c>
    </row>
    <row r="112" spans="1:4">
      <c r="A112" s="443">
        <v>111</v>
      </c>
      <c r="B112" t="s">
        <v>1887</v>
      </c>
      <c r="C112" t="s">
        <v>1931</v>
      </c>
      <c r="D112" t="s">
        <v>1932</v>
      </c>
    </row>
    <row r="113" spans="1:4">
      <c r="A113" s="443">
        <v>112</v>
      </c>
      <c r="B113" t="s">
        <v>1887</v>
      </c>
      <c r="C113" t="s">
        <v>1933</v>
      </c>
      <c r="D113" t="s">
        <v>1934</v>
      </c>
    </row>
    <row r="114" spans="1:4">
      <c r="A114" s="443">
        <v>113</v>
      </c>
      <c r="B114" t="s">
        <v>1935</v>
      </c>
      <c r="C114" t="s">
        <v>1937</v>
      </c>
      <c r="D114" t="s">
        <v>1938</v>
      </c>
    </row>
    <row r="115" spans="1:4">
      <c r="A115" s="443">
        <v>114</v>
      </c>
      <c r="B115" t="s">
        <v>1935</v>
      </c>
      <c r="C115" t="s">
        <v>1935</v>
      </c>
      <c r="D115" t="s">
        <v>1936</v>
      </c>
    </row>
    <row r="116" spans="1:4">
      <c r="A116" s="443">
        <v>115</v>
      </c>
      <c r="B116" t="s">
        <v>1935</v>
      </c>
      <c r="C116" t="s">
        <v>1939</v>
      </c>
      <c r="D116" t="s">
        <v>1940</v>
      </c>
    </row>
    <row r="117" spans="1:4">
      <c r="A117" s="443">
        <v>116</v>
      </c>
      <c r="B117" t="s">
        <v>1935</v>
      </c>
      <c r="C117" t="s">
        <v>1941</v>
      </c>
      <c r="D117" t="s">
        <v>1942</v>
      </c>
    </row>
    <row r="118" spans="1:4">
      <c r="A118" s="443">
        <v>117</v>
      </c>
      <c r="B118" t="s">
        <v>1935</v>
      </c>
      <c r="C118" t="s">
        <v>1943</v>
      </c>
      <c r="D118" t="s">
        <v>1944</v>
      </c>
    </row>
    <row r="119" spans="1:4">
      <c r="A119" s="443">
        <v>118</v>
      </c>
      <c r="B119" t="s">
        <v>1935</v>
      </c>
      <c r="C119" t="s">
        <v>1945</v>
      </c>
      <c r="D119" t="s">
        <v>1946</v>
      </c>
    </row>
    <row r="120" spans="1:4">
      <c r="A120" s="443">
        <v>119</v>
      </c>
      <c r="B120" t="s">
        <v>1935</v>
      </c>
      <c r="C120" t="s">
        <v>1947</v>
      </c>
      <c r="D120" t="s">
        <v>1948</v>
      </c>
    </row>
    <row r="121" spans="1:4">
      <c r="A121" s="443">
        <v>120</v>
      </c>
      <c r="B121" t="s">
        <v>1935</v>
      </c>
      <c r="C121" t="s">
        <v>1949</v>
      </c>
      <c r="D121" t="s">
        <v>1950</v>
      </c>
    </row>
    <row r="122" spans="1:4">
      <c r="A122" s="443">
        <v>121</v>
      </c>
      <c r="B122" t="s">
        <v>1935</v>
      </c>
      <c r="C122" t="s">
        <v>1861</v>
      </c>
      <c r="D122" t="s">
        <v>1951</v>
      </c>
    </row>
    <row r="123" spans="1:4">
      <c r="A123" s="443">
        <v>122</v>
      </c>
      <c r="B123" t="s">
        <v>1935</v>
      </c>
      <c r="C123" t="s">
        <v>1952</v>
      </c>
      <c r="D123" t="s">
        <v>1953</v>
      </c>
    </row>
    <row r="124" spans="1:4">
      <c r="A124" s="443">
        <v>123</v>
      </c>
      <c r="B124" t="s">
        <v>1935</v>
      </c>
      <c r="C124" t="s">
        <v>1954</v>
      </c>
      <c r="D124" t="s">
        <v>1955</v>
      </c>
    </row>
    <row r="125" spans="1:4">
      <c r="A125" s="443">
        <v>124</v>
      </c>
      <c r="B125" t="s">
        <v>1935</v>
      </c>
      <c r="C125" t="s">
        <v>1956</v>
      </c>
      <c r="D125" t="s">
        <v>1957</v>
      </c>
    </row>
    <row r="126" spans="1:4">
      <c r="A126" s="443">
        <v>125</v>
      </c>
      <c r="B126" t="s">
        <v>1935</v>
      </c>
      <c r="C126" t="s">
        <v>1958</v>
      </c>
      <c r="D126" t="s">
        <v>1959</v>
      </c>
    </row>
    <row r="127" spans="1:4">
      <c r="A127" s="443">
        <v>126</v>
      </c>
      <c r="B127" t="s">
        <v>1935</v>
      </c>
      <c r="C127" t="s">
        <v>1960</v>
      </c>
      <c r="D127" t="s">
        <v>1961</v>
      </c>
    </row>
    <row r="128" spans="1:4">
      <c r="A128" s="443">
        <v>127</v>
      </c>
      <c r="B128" t="s">
        <v>1935</v>
      </c>
      <c r="C128" t="s">
        <v>1962</v>
      </c>
      <c r="D128" t="s">
        <v>1963</v>
      </c>
    </row>
    <row r="129" spans="1:4">
      <c r="A129" s="443">
        <v>128</v>
      </c>
      <c r="B129" t="s">
        <v>1935</v>
      </c>
      <c r="C129" t="s">
        <v>1964</v>
      </c>
      <c r="D129" t="s">
        <v>1965</v>
      </c>
    </row>
    <row r="130" spans="1:4">
      <c r="A130" s="443">
        <v>129</v>
      </c>
      <c r="B130" t="s">
        <v>1935</v>
      </c>
      <c r="C130" t="s">
        <v>1966</v>
      </c>
      <c r="D130" t="s">
        <v>1967</v>
      </c>
    </row>
    <row r="131" spans="1:4">
      <c r="A131" s="443">
        <v>130</v>
      </c>
      <c r="B131" t="s">
        <v>1935</v>
      </c>
      <c r="C131" t="s">
        <v>1968</v>
      </c>
      <c r="D131" t="s">
        <v>1969</v>
      </c>
    </row>
    <row r="132" spans="1:4">
      <c r="A132" s="443">
        <v>131</v>
      </c>
      <c r="B132" t="s">
        <v>1970</v>
      </c>
      <c r="C132" t="s">
        <v>1970</v>
      </c>
      <c r="D132" t="s">
        <v>1971</v>
      </c>
    </row>
    <row r="133" spans="1:4">
      <c r="A133" s="443">
        <v>132</v>
      </c>
      <c r="B133" t="s">
        <v>1970</v>
      </c>
      <c r="C133" t="s">
        <v>1972</v>
      </c>
      <c r="D133" t="s">
        <v>1973</v>
      </c>
    </row>
    <row r="134" spans="1:4">
      <c r="A134" s="443">
        <v>133</v>
      </c>
      <c r="B134" t="s">
        <v>1970</v>
      </c>
      <c r="C134" t="s">
        <v>1974</v>
      </c>
      <c r="D134" t="s">
        <v>1975</v>
      </c>
    </row>
    <row r="135" spans="1:4">
      <c r="A135" s="443">
        <v>134</v>
      </c>
      <c r="B135" t="s">
        <v>1970</v>
      </c>
      <c r="C135" t="s">
        <v>1976</v>
      </c>
      <c r="D135" t="s">
        <v>1977</v>
      </c>
    </row>
    <row r="136" spans="1:4">
      <c r="A136" s="443">
        <v>135</v>
      </c>
      <c r="B136" t="s">
        <v>1970</v>
      </c>
      <c r="C136" t="s">
        <v>1978</v>
      </c>
      <c r="D136" t="s">
        <v>1979</v>
      </c>
    </row>
    <row r="137" spans="1:4">
      <c r="A137" s="443">
        <v>136</v>
      </c>
      <c r="B137" t="s">
        <v>1970</v>
      </c>
      <c r="C137" t="s">
        <v>1980</v>
      </c>
      <c r="D137" t="s">
        <v>1981</v>
      </c>
    </row>
    <row r="138" spans="1:4">
      <c r="A138" s="443">
        <v>137</v>
      </c>
      <c r="B138" t="s">
        <v>1970</v>
      </c>
      <c r="C138" t="s">
        <v>1982</v>
      </c>
      <c r="D138" t="s">
        <v>1983</v>
      </c>
    </row>
    <row r="139" spans="1:4">
      <c r="A139" s="443">
        <v>138</v>
      </c>
      <c r="B139" t="s">
        <v>1970</v>
      </c>
      <c r="C139" t="s">
        <v>1984</v>
      </c>
      <c r="D139" t="s">
        <v>1985</v>
      </c>
    </row>
    <row r="140" spans="1:4">
      <c r="A140" s="443">
        <v>139</v>
      </c>
      <c r="B140" t="s">
        <v>1970</v>
      </c>
      <c r="C140" t="s">
        <v>1986</v>
      </c>
      <c r="D140" t="s">
        <v>1987</v>
      </c>
    </row>
    <row r="141" spans="1:4">
      <c r="A141" s="443">
        <v>140</v>
      </c>
      <c r="B141" t="s">
        <v>1970</v>
      </c>
      <c r="C141" t="s">
        <v>1988</v>
      </c>
      <c r="D141" t="s">
        <v>1989</v>
      </c>
    </row>
    <row r="142" spans="1:4">
      <c r="A142" s="443">
        <v>141</v>
      </c>
      <c r="B142" t="s">
        <v>1970</v>
      </c>
      <c r="C142" t="s">
        <v>1990</v>
      </c>
      <c r="D142" t="s">
        <v>1991</v>
      </c>
    </row>
    <row r="143" spans="1:4">
      <c r="A143" s="443">
        <v>142</v>
      </c>
      <c r="B143" t="s">
        <v>1970</v>
      </c>
      <c r="C143" t="s">
        <v>1992</v>
      </c>
      <c r="D143" t="s">
        <v>1993</v>
      </c>
    </row>
    <row r="144" spans="1:4">
      <c r="A144" s="443">
        <v>143</v>
      </c>
      <c r="B144" t="s">
        <v>1970</v>
      </c>
      <c r="C144" t="s">
        <v>1994</v>
      </c>
      <c r="D144" t="s">
        <v>1995</v>
      </c>
    </row>
    <row r="145" spans="1:4">
      <c r="A145" s="443">
        <v>144</v>
      </c>
      <c r="B145" t="s">
        <v>1970</v>
      </c>
      <c r="C145" t="s">
        <v>1996</v>
      </c>
      <c r="D145" t="s">
        <v>1997</v>
      </c>
    </row>
    <row r="146" spans="1:4">
      <c r="A146" s="443">
        <v>145</v>
      </c>
      <c r="B146" t="s">
        <v>1970</v>
      </c>
      <c r="C146" t="s">
        <v>1998</v>
      </c>
      <c r="D146" t="s">
        <v>1999</v>
      </c>
    </row>
    <row r="147" spans="1:4">
      <c r="A147" s="443">
        <v>146</v>
      </c>
      <c r="B147" t="s">
        <v>1970</v>
      </c>
      <c r="C147" t="s">
        <v>2000</v>
      </c>
      <c r="D147" t="s">
        <v>2001</v>
      </c>
    </row>
    <row r="148" spans="1:4">
      <c r="A148" s="443">
        <v>147</v>
      </c>
      <c r="B148" t="s">
        <v>2002</v>
      </c>
      <c r="C148" t="s">
        <v>2004</v>
      </c>
      <c r="D148" t="s">
        <v>2005</v>
      </c>
    </row>
    <row r="149" spans="1:4">
      <c r="A149" s="443">
        <v>148</v>
      </c>
      <c r="B149" t="s">
        <v>2002</v>
      </c>
      <c r="C149" t="s">
        <v>2006</v>
      </c>
      <c r="D149" t="s">
        <v>2007</v>
      </c>
    </row>
    <row r="150" spans="1:4">
      <c r="A150" s="443">
        <v>149</v>
      </c>
      <c r="B150" t="s">
        <v>2002</v>
      </c>
      <c r="C150" t="s">
        <v>2008</v>
      </c>
      <c r="D150" t="s">
        <v>2009</v>
      </c>
    </row>
    <row r="151" spans="1:4">
      <c r="A151" s="443">
        <v>150</v>
      </c>
      <c r="B151" t="s">
        <v>2002</v>
      </c>
      <c r="C151" t="s">
        <v>2002</v>
      </c>
      <c r="D151" t="s">
        <v>2003</v>
      </c>
    </row>
    <row r="152" spans="1:4">
      <c r="A152" s="443">
        <v>151</v>
      </c>
      <c r="B152" t="s">
        <v>2002</v>
      </c>
      <c r="C152" t="s">
        <v>2010</v>
      </c>
      <c r="D152" t="s">
        <v>2011</v>
      </c>
    </row>
    <row r="153" spans="1:4">
      <c r="A153" s="443">
        <v>152</v>
      </c>
      <c r="B153" t="s">
        <v>2002</v>
      </c>
      <c r="C153" t="s">
        <v>2012</v>
      </c>
      <c r="D153" t="s">
        <v>2013</v>
      </c>
    </row>
    <row r="154" spans="1:4">
      <c r="A154" s="443">
        <v>153</v>
      </c>
      <c r="B154" t="s">
        <v>2002</v>
      </c>
      <c r="C154" t="s">
        <v>2014</v>
      </c>
      <c r="D154" t="s">
        <v>2015</v>
      </c>
    </row>
    <row r="155" spans="1:4">
      <c r="A155" s="443">
        <v>154</v>
      </c>
      <c r="B155" t="s">
        <v>2002</v>
      </c>
      <c r="C155" t="s">
        <v>2016</v>
      </c>
      <c r="D155" t="s">
        <v>2017</v>
      </c>
    </row>
    <row r="156" spans="1:4">
      <c r="A156" s="443">
        <v>155</v>
      </c>
      <c r="B156" t="s">
        <v>2002</v>
      </c>
      <c r="C156" t="s">
        <v>2018</v>
      </c>
      <c r="D156" t="s">
        <v>2019</v>
      </c>
    </row>
    <row r="157" spans="1:4">
      <c r="A157" s="443">
        <v>156</v>
      </c>
      <c r="B157" t="s">
        <v>2002</v>
      </c>
      <c r="C157" t="s">
        <v>2020</v>
      </c>
      <c r="D157" t="s">
        <v>2021</v>
      </c>
    </row>
    <row r="158" spans="1:4">
      <c r="A158" s="443">
        <v>157</v>
      </c>
      <c r="B158" t="s">
        <v>2002</v>
      </c>
      <c r="C158" t="s">
        <v>2022</v>
      </c>
      <c r="D158" t="s">
        <v>2023</v>
      </c>
    </row>
    <row r="159" spans="1:4">
      <c r="A159" s="443">
        <v>158</v>
      </c>
      <c r="B159" t="s">
        <v>2002</v>
      </c>
      <c r="C159" t="s">
        <v>2024</v>
      </c>
      <c r="D159" t="s">
        <v>2025</v>
      </c>
    </row>
    <row r="160" spans="1:4">
      <c r="A160" s="443">
        <v>159</v>
      </c>
      <c r="B160" t="s">
        <v>2002</v>
      </c>
      <c r="C160" t="s">
        <v>2026</v>
      </c>
      <c r="D160" t="s">
        <v>2027</v>
      </c>
    </row>
    <row r="161" spans="1:4">
      <c r="A161" s="443">
        <v>160</v>
      </c>
      <c r="B161" t="s">
        <v>2002</v>
      </c>
      <c r="C161" t="s">
        <v>1867</v>
      </c>
      <c r="D161" t="s">
        <v>2028</v>
      </c>
    </row>
    <row r="162" spans="1:4">
      <c r="A162" s="443">
        <v>161</v>
      </c>
      <c r="B162" t="s">
        <v>2002</v>
      </c>
      <c r="C162" t="s">
        <v>2029</v>
      </c>
      <c r="D162" t="s">
        <v>2030</v>
      </c>
    </row>
    <row r="163" spans="1:4">
      <c r="A163" s="443">
        <v>162</v>
      </c>
      <c r="B163" t="s">
        <v>2002</v>
      </c>
      <c r="C163" t="s">
        <v>2031</v>
      </c>
      <c r="D163" t="s">
        <v>2032</v>
      </c>
    </row>
    <row r="164" spans="1:4">
      <c r="A164" s="443">
        <v>163</v>
      </c>
      <c r="B164" t="s">
        <v>2002</v>
      </c>
      <c r="C164" t="s">
        <v>2033</v>
      </c>
      <c r="D164" t="s">
        <v>2034</v>
      </c>
    </row>
    <row r="165" spans="1:4">
      <c r="A165" s="443">
        <v>164</v>
      </c>
      <c r="B165" t="s">
        <v>2002</v>
      </c>
      <c r="C165" t="s">
        <v>2035</v>
      </c>
      <c r="D165" t="s">
        <v>2036</v>
      </c>
    </row>
    <row r="166" spans="1:4">
      <c r="A166" s="443">
        <v>165</v>
      </c>
      <c r="B166" t="s">
        <v>2037</v>
      </c>
      <c r="C166" t="s">
        <v>2039</v>
      </c>
      <c r="D166" t="s">
        <v>2040</v>
      </c>
    </row>
    <row r="167" spans="1:4">
      <c r="A167" s="443">
        <v>166</v>
      </c>
      <c r="B167" t="s">
        <v>2037</v>
      </c>
      <c r="C167" t="s">
        <v>2037</v>
      </c>
      <c r="D167" t="s">
        <v>2038</v>
      </c>
    </row>
    <row r="168" spans="1:4">
      <c r="A168" s="443">
        <v>167</v>
      </c>
      <c r="B168" t="s">
        <v>2037</v>
      </c>
      <c r="C168" t="s">
        <v>2041</v>
      </c>
      <c r="D168" t="s">
        <v>2042</v>
      </c>
    </row>
    <row r="169" spans="1:4">
      <c r="A169" s="443">
        <v>168</v>
      </c>
      <c r="B169" t="s">
        <v>2037</v>
      </c>
      <c r="C169" t="s">
        <v>2043</v>
      </c>
      <c r="D169" t="s">
        <v>2044</v>
      </c>
    </row>
    <row r="170" spans="1:4">
      <c r="A170" s="443">
        <v>169</v>
      </c>
      <c r="B170" t="s">
        <v>2037</v>
      </c>
      <c r="C170" t="s">
        <v>2045</v>
      </c>
      <c r="D170" t="s">
        <v>2046</v>
      </c>
    </row>
    <row r="171" spans="1:4">
      <c r="A171" s="443">
        <v>170</v>
      </c>
      <c r="B171" t="s">
        <v>2037</v>
      </c>
      <c r="C171" t="s">
        <v>2047</v>
      </c>
      <c r="D171" t="s">
        <v>2048</v>
      </c>
    </row>
    <row r="172" spans="1:4">
      <c r="A172" s="443">
        <v>171</v>
      </c>
      <c r="B172" t="s">
        <v>2037</v>
      </c>
      <c r="C172" t="s">
        <v>2049</v>
      </c>
      <c r="D172" t="s">
        <v>2050</v>
      </c>
    </row>
    <row r="173" spans="1:4">
      <c r="A173" s="443">
        <v>172</v>
      </c>
      <c r="B173" t="s">
        <v>2037</v>
      </c>
      <c r="C173" t="s">
        <v>2051</v>
      </c>
      <c r="D173" t="s">
        <v>2052</v>
      </c>
    </row>
    <row r="174" spans="1:4">
      <c r="A174" s="443">
        <v>173</v>
      </c>
      <c r="B174" t="s">
        <v>2037</v>
      </c>
      <c r="C174" t="s">
        <v>2053</v>
      </c>
      <c r="D174" t="s">
        <v>2054</v>
      </c>
    </row>
    <row r="175" spans="1:4">
      <c r="A175" s="443">
        <v>174</v>
      </c>
      <c r="B175" t="s">
        <v>2037</v>
      </c>
      <c r="C175" t="s">
        <v>2055</v>
      </c>
      <c r="D175" t="s">
        <v>2056</v>
      </c>
    </row>
    <row r="176" spans="1:4">
      <c r="A176" s="443">
        <v>175</v>
      </c>
      <c r="B176" t="s">
        <v>2037</v>
      </c>
      <c r="C176" t="s">
        <v>2057</v>
      </c>
      <c r="D176" t="s">
        <v>2058</v>
      </c>
    </row>
    <row r="177" spans="1:4">
      <c r="A177" s="443">
        <v>176</v>
      </c>
      <c r="B177" t="s">
        <v>2037</v>
      </c>
      <c r="C177" t="s">
        <v>2059</v>
      </c>
      <c r="D177" t="s">
        <v>2060</v>
      </c>
    </row>
    <row r="178" spans="1:4">
      <c r="A178" s="443">
        <v>177</v>
      </c>
      <c r="B178" t="s">
        <v>2037</v>
      </c>
      <c r="C178" t="s">
        <v>2061</v>
      </c>
      <c r="D178" t="s">
        <v>2062</v>
      </c>
    </row>
    <row r="179" spans="1:4">
      <c r="A179" s="443">
        <v>178</v>
      </c>
      <c r="B179" t="s">
        <v>2037</v>
      </c>
      <c r="C179" t="s">
        <v>2063</v>
      </c>
      <c r="D179" t="s">
        <v>2064</v>
      </c>
    </row>
    <row r="180" spans="1:4">
      <c r="A180" s="443">
        <v>179</v>
      </c>
      <c r="B180" t="s">
        <v>2065</v>
      </c>
      <c r="C180" t="s">
        <v>2067</v>
      </c>
      <c r="D180" t="s">
        <v>2068</v>
      </c>
    </row>
    <row r="181" spans="1:4">
      <c r="A181" s="443">
        <v>180</v>
      </c>
      <c r="B181" t="s">
        <v>2065</v>
      </c>
      <c r="C181" t="s">
        <v>2069</v>
      </c>
      <c r="D181" t="s">
        <v>2070</v>
      </c>
    </row>
    <row r="182" spans="1:4">
      <c r="A182" s="443">
        <v>181</v>
      </c>
      <c r="B182" t="s">
        <v>2065</v>
      </c>
      <c r="C182" t="s">
        <v>2071</v>
      </c>
      <c r="D182" t="s">
        <v>2072</v>
      </c>
    </row>
    <row r="183" spans="1:4">
      <c r="A183" s="443">
        <v>182</v>
      </c>
      <c r="B183" t="s">
        <v>2065</v>
      </c>
      <c r="C183" t="s">
        <v>2065</v>
      </c>
      <c r="D183" t="s">
        <v>2066</v>
      </c>
    </row>
    <row r="184" spans="1:4">
      <c r="A184" s="443">
        <v>183</v>
      </c>
      <c r="B184" t="s">
        <v>2065</v>
      </c>
      <c r="C184" t="s">
        <v>2073</v>
      </c>
      <c r="D184" t="s">
        <v>2074</v>
      </c>
    </row>
    <row r="185" spans="1:4">
      <c r="A185" s="443">
        <v>184</v>
      </c>
      <c r="B185" t="s">
        <v>2065</v>
      </c>
      <c r="C185" t="s">
        <v>2075</v>
      </c>
      <c r="D185" t="s">
        <v>2076</v>
      </c>
    </row>
    <row r="186" spans="1:4">
      <c r="A186" s="443">
        <v>185</v>
      </c>
      <c r="B186" t="s">
        <v>2065</v>
      </c>
      <c r="C186" t="s">
        <v>2077</v>
      </c>
      <c r="D186" t="s">
        <v>2078</v>
      </c>
    </row>
    <row r="187" spans="1:4">
      <c r="A187" s="443">
        <v>186</v>
      </c>
      <c r="B187" t="s">
        <v>2065</v>
      </c>
      <c r="C187" t="s">
        <v>2079</v>
      </c>
      <c r="D187" t="s">
        <v>2080</v>
      </c>
    </row>
    <row r="188" spans="1:4">
      <c r="A188" s="443">
        <v>187</v>
      </c>
      <c r="B188" t="s">
        <v>2065</v>
      </c>
      <c r="C188" t="s">
        <v>2081</v>
      </c>
      <c r="D188" t="s">
        <v>2082</v>
      </c>
    </row>
    <row r="189" spans="1:4">
      <c r="A189" s="443">
        <v>188</v>
      </c>
      <c r="B189" t="s">
        <v>2065</v>
      </c>
      <c r="C189" t="s">
        <v>1796</v>
      </c>
      <c r="D189" t="s">
        <v>2083</v>
      </c>
    </row>
    <row r="190" spans="1:4">
      <c r="A190" s="443">
        <v>189</v>
      </c>
      <c r="B190" t="s">
        <v>2065</v>
      </c>
      <c r="C190" t="s">
        <v>1855</v>
      </c>
      <c r="D190" t="s">
        <v>2084</v>
      </c>
    </row>
    <row r="191" spans="1:4">
      <c r="A191" s="443">
        <v>190</v>
      </c>
      <c r="B191" t="s">
        <v>2065</v>
      </c>
      <c r="C191" t="s">
        <v>2085</v>
      </c>
      <c r="D191" t="s">
        <v>2086</v>
      </c>
    </row>
    <row r="192" spans="1:4">
      <c r="A192" s="443">
        <v>191</v>
      </c>
      <c r="B192" t="s">
        <v>2065</v>
      </c>
      <c r="C192" t="s">
        <v>2087</v>
      </c>
      <c r="D192" t="s">
        <v>2088</v>
      </c>
    </row>
    <row r="193" spans="1:4">
      <c r="A193" s="443">
        <v>192</v>
      </c>
      <c r="B193" t="s">
        <v>2065</v>
      </c>
      <c r="C193" t="s">
        <v>2089</v>
      </c>
      <c r="D193" t="s">
        <v>2090</v>
      </c>
    </row>
    <row r="194" spans="1:4">
      <c r="A194" s="443">
        <v>193</v>
      </c>
      <c r="B194" t="s">
        <v>2065</v>
      </c>
      <c r="C194" t="s">
        <v>2091</v>
      </c>
      <c r="D194" t="s">
        <v>2092</v>
      </c>
    </row>
    <row r="195" spans="1:4">
      <c r="A195" s="443">
        <v>194</v>
      </c>
      <c r="B195" t="s">
        <v>2065</v>
      </c>
      <c r="C195" t="s">
        <v>2093</v>
      </c>
      <c r="D195" t="s">
        <v>2094</v>
      </c>
    </row>
    <row r="196" spans="1:4">
      <c r="A196" s="443">
        <v>195</v>
      </c>
      <c r="B196" t="s">
        <v>2065</v>
      </c>
      <c r="C196" t="s">
        <v>2095</v>
      </c>
      <c r="D196" t="s">
        <v>2096</v>
      </c>
    </row>
    <row r="197" spans="1:4">
      <c r="A197" s="443">
        <v>196</v>
      </c>
      <c r="B197" t="s">
        <v>2065</v>
      </c>
      <c r="C197" t="s">
        <v>2097</v>
      </c>
      <c r="D197" t="s">
        <v>2098</v>
      </c>
    </row>
    <row r="198" spans="1:4">
      <c r="A198" s="443">
        <v>197</v>
      </c>
      <c r="B198" t="s">
        <v>2065</v>
      </c>
      <c r="C198" t="s">
        <v>2099</v>
      </c>
      <c r="D198" t="s">
        <v>2100</v>
      </c>
    </row>
    <row r="199" spans="1:4">
      <c r="A199" s="443">
        <v>198</v>
      </c>
      <c r="B199" t="s">
        <v>2065</v>
      </c>
      <c r="C199" t="s">
        <v>2101</v>
      </c>
      <c r="D199" t="s">
        <v>2102</v>
      </c>
    </row>
    <row r="200" spans="1:4">
      <c r="A200" s="443">
        <v>199</v>
      </c>
      <c r="B200" t="s">
        <v>2065</v>
      </c>
      <c r="C200" t="s">
        <v>2103</v>
      </c>
      <c r="D200" t="s">
        <v>2104</v>
      </c>
    </row>
    <row r="201" spans="1:4">
      <c r="A201" s="443">
        <v>200</v>
      </c>
      <c r="B201" t="s">
        <v>2105</v>
      </c>
      <c r="C201" t="s">
        <v>2107</v>
      </c>
      <c r="D201" t="s">
        <v>2108</v>
      </c>
    </row>
    <row r="202" spans="1:4">
      <c r="A202" s="443">
        <v>201</v>
      </c>
      <c r="B202" t="s">
        <v>2105</v>
      </c>
      <c r="C202" t="s">
        <v>2109</v>
      </c>
      <c r="D202" t="s">
        <v>2110</v>
      </c>
    </row>
    <row r="203" spans="1:4">
      <c r="A203" s="443">
        <v>202</v>
      </c>
      <c r="B203" t="s">
        <v>2105</v>
      </c>
      <c r="C203" t="s">
        <v>2105</v>
      </c>
      <c r="D203" t="s">
        <v>2106</v>
      </c>
    </row>
    <row r="204" spans="1:4">
      <c r="A204" s="443">
        <v>203</v>
      </c>
      <c r="B204" t="s">
        <v>2105</v>
      </c>
      <c r="C204" t="s">
        <v>2111</v>
      </c>
      <c r="D204" t="s">
        <v>2112</v>
      </c>
    </row>
    <row r="205" spans="1:4">
      <c r="A205" s="443">
        <v>204</v>
      </c>
      <c r="B205" t="s">
        <v>2105</v>
      </c>
      <c r="C205" t="s">
        <v>2113</v>
      </c>
      <c r="D205" t="s">
        <v>2114</v>
      </c>
    </row>
    <row r="206" spans="1:4">
      <c r="A206" s="443">
        <v>205</v>
      </c>
      <c r="B206" t="s">
        <v>2105</v>
      </c>
      <c r="C206" t="s">
        <v>2115</v>
      </c>
      <c r="D206" t="s">
        <v>2116</v>
      </c>
    </row>
    <row r="207" spans="1:4">
      <c r="A207" s="443">
        <v>206</v>
      </c>
      <c r="B207" t="s">
        <v>2105</v>
      </c>
      <c r="C207" t="s">
        <v>2117</v>
      </c>
      <c r="D207" t="s">
        <v>2118</v>
      </c>
    </row>
    <row r="208" spans="1:4">
      <c r="A208" s="443">
        <v>207</v>
      </c>
      <c r="B208" t="s">
        <v>2105</v>
      </c>
      <c r="C208" t="s">
        <v>2119</v>
      </c>
      <c r="D208" t="s">
        <v>2120</v>
      </c>
    </row>
    <row r="209" spans="1:4">
      <c r="A209" s="443">
        <v>208</v>
      </c>
      <c r="B209" t="s">
        <v>2105</v>
      </c>
      <c r="C209" t="s">
        <v>2121</v>
      </c>
      <c r="D209" t="s">
        <v>2122</v>
      </c>
    </row>
    <row r="210" spans="1:4">
      <c r="A210" s="443">
        <v>209</v>
      </c>
      <c r="B210" t="s">
        <v>2105</v>
      </c>
      <c r="C210" t="s">
        <v>2123</v>
      </c>
      <c r="D210" t="s">
        <v>2124</v>
      </c>
    </row>
    <row r="211" spans="1:4">
      <c r="A211" s="443">
        <v>210</v>
      </c>
      <c r="B211" t="s">
        <v>2105</v>
      </c>
      <c r="C211" t="s">
        <v>2125</v>
      </c>
      <c r="D211" t="s">
        <v>2126</v>
      </c>
    </row>
    <row r="212" spans="1:4">
      <c r="A212" s="443">
        <v>211</v>
      </c>
      <c r="B212" t="s">
        <v>2105</v>
      </c>
      <c r="C212" t="s">
        <v>2127</v>
      </c>
      <c r="D212" t="s">
        <v>2128</v>
      </c>
    </row>
    <row r="213" spans="1:4">
      <c r="A213" s="443">
        <v>212</v>
      </c>
      <c r="B213" t="s">
        <v>2105</v>
      </c>
      <c r="C213" t="s">
        <v>1861</v>
      </c>
      <c r="D213" t="s">
        <v>2129</v>
      </c>
    </row>
    <row r="214" spans="1:4">
      <c r="A214" s="443">
        <v>213</v>
      </c>
      <c r="B214" t="s">
        <v>2105</v>
      </c>
      <c r="C214" t="s">
        <v>2130</v>
      </c>
      <c r="D214" t="s">
        <v>2131</v>
      </c>
    </row>
    <row r="215" spans="1:4">
      <c r="A215" s="443">
        <v>214</v>
      </c>
      <c r="B215" t="s">
        <v>2132</v>
      </c>
      <c r="C215" t="s">
        <v>2134</v>
      </c>
      <c r="D215" t="s">
        <v>2135</v>
      </c>
    </row>
    <row r="216" spans="1:4">
      <c r="A216" s="443">
        <v>215</v>
      </c>
      <c r="B216" t="s">
        <v>2132</v>
      </c>
      <c r="C216" t="s">
        <v>2136</v>
      </c>
      <c r="D216" t="s">
        <v>2137</v>
      </c>
    </row>
    <row r="217" spans="1:4">
      <c r="A217" s="443">
        <v>216</v>
      </c>
      <c r="B217" t="s">
        <v>2132</v>
      </c>
      <c r="C217" t="s">
        <v>2132</v>
      </c>
      <c r="D217" t="s">
        <v>2133</v>
      </c>
    </row>
    <row r="218" spans="1:4">
      <c r="A218" s="443">
        <v>217</v>
      </c>
      <c r="B218" t="s">
        <v>2132</v>
      </c>
      <c r="C218" t="s">
        <v>2138</v>
      </c>
      <c r="D218" t="s">
        <v>2139</v>
      </c>
    </row>
    <row r="219" spans="1:4">
      <c r="A219" s="443">
        <v>218</v>
      </c>
      <c r="B219" t="s">
        <v>2132</v>
      </c>
      <c r="C219" t="s">
        <v>2140</v>
      </c>
      <c r="D219" t="s">
        <v>2141</v>
      </c>
    </row>
    <row r="220" spans="1:4">
      <c r="A220" s="443">
        <v>219</v>
      </c>
      <c r="B220" t="s">
        <v>2132</v>
      </c>
      <c r="C220" t="s">
        <v>2142</v>
      </c>
      <c r="D220" t="s">
        <v>2143</v>
      </c>
    </row>
    <row r="221" spans="1:4">
      <c r="A221" s="443">
        <v>220</v>
      </c>
      <c r="B221" t="s">
        <v>2132</v>
      </c>
      <c r="C221" t="s">
        <v>2144</v>
      </c>
      <c r="D221" t="s">
        <v>2145</v>
      </c>
    </row>
    <row r="222" spans="1:4">
      <c r="A222" s="443">
        <v>221</v>
      </c>
      <c r="B222" t="s">
        <v>2132</v>
      </c>
      <c r="C222" t="s">
        <v>2146</v>
      </c>
      <c r="D222" t="s">
        <v>2147</v>
      </c>
    </row>
    <row r="223" spans="1:4">
      <c r="A223" s="443">
        <v>222</v>
      </c>
      <c r="B223" t="s">
        <v>2132</v>
      </c>
      <c r="C223" t="s">
        <v>2148</v>
      </c>
      <c r="D223" t="s">
        <v>2149</v>
      </c>
    </row>
    <row r="224" spans="1:4">
      <c r="A224" s="443">
        <v>223</v>
      </c>
      <c r="B224" t="s">
        <v>2132</v>
      </c>
      <c r="C224" t="s">
        <v>2150</v>
      </c>
      <c r="D224" t="s">
        <v>2151</v>
      </c>
    </row>
    <row r="225" spans="1:4">
      <c r="A225" s="443">
        <v>224</v>
      </c>
      <c r="B225" t="s">
        <v>2132</v>
      </c>
      <c r="C225" t="s">
        <v>2152</v>
      </c>
      <c r="D225" t="s">
        <v>2153</v>
      </c>
    </row>
    <row r="226" spans="1:4">
      <c r="A226" s="443">
        <v>225</v>
      </c>
      <c r="B226" t="s">
        <v>2132</v>
      </c>
      <c r="C226" t="s">
        <v>2154</v>
      </c>
      <c r="D226" t="s">
        <v>2155</v>
      </c>
    </row>
    <row r="227" spans="1:4">
      <c r="A227" s="443">
        <v>226</v>
      </c>
      <c r="B227" t="s">
        <v>2132</v>
      </c>
      <c r="C227" t="s">
        <v>2156</v>
      </c>
      <c r="D227" t="s">
        <v>2157</v>
      </c>
    </row>
    <row r="228" spans="1:4">
      <c r="A228" s="443">
        <v>227</v>
      </c>
      <c r="B228" t="s">
        <v>2132</v>
      </c>
      <c r="C228" t="s">
        <v>2158</v>
      </c>
      <c r="D228" t="s">
        <v>2159</v>
      </c>
    </row>
    <row r="229" spans="1:4">
      <c r="A229" s="443">
        <v>228</v>
      </c>
      <c r="B229" t="s">
        <v>2132</v>
      </c>
      <c r="C229" t="s">
        <v>2160</v>
      </c>
      <c r="D229" t="s">
        <v>2161</v>
      </c>
    </row>
    <row r="230" spans="1:4">
      <c r="A230" s="443">
        <v>229</v>
      </c>
      <c r="B230" t="s">
        <v>2132</v>
      </c>
      <c r="C230" t="s">
        <v>2162</v>
      </c>
      <c r="D230" t="s">
        <v>2163</v>
      </c>
    </row>
    <row r="231" spans="1:4">
      <c r="A231" s="443">
        <v>230</v>
      </c>
      <c r="B231" t="s">
        <v>2164</v>
      </c>
      <c r="C231" t="s">
        <v>2166</v>
      </c>
      <c r="D231" t="s">
        <v>2167</v>
      </c>
    </row>
    <row r="232" spans="1:4">
      <c r="A232" s="443">
        <v>231</v>
      </c>
      <c r="B232" t="s">
        <v>2164</v>
      </c>
      <c r="C232" t="s">
        <v>2168</v>
      </c>
      <c r="D232" t="s">
        <v>2169</v>
      </c>
    </row>
    <row r="233" spans="1:4">
      <c r="A233" s="443">
        <v>232</v>
      </c>
      <c r="B233" t="s">
        <v>2164</v>
      </c>
      <c r="C233" t="s">
        <v>2164</v>
      </c>
      <c r="D233" t="s">
        <v>2165</v>
      </c>
    </row>
    <row r="234" spans="1:4">
      <c r="A234" s="443">
        <v>233</v>
      </c>
      <c r="B234" t="s">
        <v>2164</v>
      </c>
      <c r="C234" t="s">
        <v>2170</v>
      </c>
      <c r="D234" t="s">
        <v>2171</v>
      </c>
    </row>
    <row r="235" spans="1:4">
      <c r="A235" s="443">
        <v>234</v>
      </c>
      <c r="B235" t="s">
        <v>2164</v>
      </c>
      <c r="C235" t="s">
        <v>2172</v>
      </c>
      <c r="D235" t="s">
        <v>2173</v>
      </c>
    </row>
    <row r="236" spans="1:4">
      <c r="A236" s="443">
        <v>235</v>
      </c>
      <c r="B236" t="s">
        <v>2164</v>
      </c>
      <c r="C236" t="s">
        <v>2174</v>
      </c>
      <c r="D236" t="s">
        <v>2175</v>
      </c>
    </row>
    <row r="237" spans="1:4">
      <c r="A237" s="443">
        <v>236</v>
      </c>
      <c r="B237" t="s">
        <v>2164</v>
      </c>
      <c r="C237" t="s">
        <v>2176</v>
      </c>
      <c r="D237" t="s">
        <v>2177</v>
      </c>
    </row>
    <row r="238" spans="1:4">
      <c r="A238" s="443">
        <v>237</v>
      </c>
      <c r="B238" t="s">
        <v>2164</v>
      </c>
      <c r="C238" t="s">
        <v>2178</v>
      </c>
      <c r="D238" t="s">
        <v>2179</v>
      </c>
    </row>
    <row r="239" spans="1:4">
      <c r="A239" s="443">
        <v>238</v>
      </c>
      <c r="B239" t="s">
        <v>2164</v>
      </c>
      <c r="C239" t="s">
        <v>2180</v>
      </c>
      <c r="D239" t="s">
        <v>2181</v>
      </c>
    </row>
    <row r="240" spans="1:4">
      <c r="A240" s="443">
        <v>239</v>
      </c>
      <c r="B240" t="s">
        <v>2164</v>
      </c>
      <c r="C240" t="s">
        <v>2182</v>
      </c>
      <c r="D240" t="s">
        <v>2183</v>
      </c>
    </row>
    <row r="241" spans="1:4">
      <c r="A241" s="443">
        <v>240</v>
      </c>
      <c r="B241" t="s">
        <v>2164</v>
      </c>
      <c r="C241" t="s">
        <v>2184</v>
      </c>
      <c r="D241" t="s">
        <v>2185</v>
      </c>
    </row>
    <row r="242" spans="1:4">
      <c r="A242" s="443">
        <v>241</v>
      </c>
      <c r="B242" t="s">
        <v>2164</v>
      </c>
      <c r="C242" t="s">
        <v>2186</v>
      </c>
      <c r="D242" t="s">
        <v>2187</v>
      </c>
    </row>
    <row r="243" spans="1:4">
      <c r="A243" s="443">
        <v>242</v>
      </c>
      <c r="B243" t="s">
        <v>2164</v>
      </c>
      <c r="C243" t="s">
        <v>2188</v>
      </c>
      <c r="D243" t="s">
        <v>2189</v>
      </c>
    </row>
    <row r="244" spans="1:4">
      <c r="A244" s="443">
        <v>243</v>
      </c>
      <c r="B244" t="s">
        <v>2164</v>
      </c>
      <c r="C244" t="s">
        <v>2190</v>
      </c>
      <c r="D244" t="s">
        <v>2191</v>
      </c>
    </row>
    <row r="245" spans="1:4">
      <c r="A245" s="443">
        <v>244</v>
      </c>
      <c r="B245" t="s">
        <v>2164</v>
      </c>
      <c r="C245" t="s">
        <v>2192</v>
      </c>
      <c r="D245" t="s">
        <v>2193</v>
      </c>
    </row>
    <row r="246" spans="1:4">
      <c r="A246" s="443">
        <v>245</v>
      </c>
      <c r="B246" t="s">
        <v>2164</v>
      </c>
      <c r="C246" t="s">
        <v>2194</v>
      </c>
      <c r="D246" t="s">
        <v>2195</v>
      </c>
    </row>
    <row r="247" spans="1:4">
      <c r="A247" s="443">
        <v>246</v>
      </c>
      <c r="B247" t="s">
        <v>2196</v>
      </c>
      <c r="C247" t="s">
        <v>2198</v>
      </c>
      <c r="D247" t="s">
        <v>2199</v>
      </c>
    </row>
    <row r="248" spans="1:4">
      <c r="A248" s="443">
        <v>247</v>
      </c>
      <c r="B248" t="s">
        <v>2196</v>
      </c>
      <c r="C248" t="s">
        <v>2196</v>
      </c>
      <c r="D248" t="s">
        <v>2197</v>
      </c>
    </row>
    <row r="249" spans="1:4">
      <c r="A249" s="443">
        <v>248</v>
      </c>
      <c r="B249" t="s">
        <v>2196</v>
      </c>
      <c r="C249" t="s">
        <v>2200</v>
      </c>
      <c r="D249" t="s">
        <v>2201</v>
      </c>
    </row>
    <row r="250" spans="1:4">
      <c r="A250" s="443">
        <v>249</v>
      </c>
      <c r="B250" t="s">
        <v>2196</v>
      </c>
      <c r="C250" t="s">
        <v>2202</v>
      </c>
      <c r="D250" t="s">
        <v>2203</v>
      </c>
    </row>
    <row r="251" spans="1:4">
      <c r="A251" s="443">
        <v>250</v>
      </c>
      <c r="B251" t="s">
        <v>2196</v>
      </c>
      <c r="C251" t="s">
        <v>2204</v>
      </c>
      <c r="D251" t="s">
        <v>2205</v>
      </c>
    </row>
    <row r="252" spans="1:4">
      <c r="A252" s="443">
        <v>251</v>
      </c>
      <c r="B252" t="s">
        <v>2196</v>
      </c>
      <c r="C252" t="s">
        <v>2206</v>
      </c>
      <c r="D252" t="s">
        <v>2207</v>
      </c>
    </row>
    <row r="253" spans="1:4">
      <c r="A253" s="443">
        <v>252</v>
      </c>
      <c r="B253" t="s">
        <v>2196</v>
      </c>
      <c r="C253" t="s">
        <v>2208</v>
      </c>
      <c r="D253" t="s">
        <v>2209</v>
      </c>
    </row>
    <row r="254" spans="1:4">
      <c r="A254" s="443">
        <v>253</v>
      </c>
      <c r="B254" t="s">
        <v>2196</v>
      </c>
      <c r="C254" t="s">
        <v>2210</v>
      </c>
      <c r="D254" t="s">
        <v>2211</v>
      </c>
    </row>
    <row r="255" spans="1:4">
      <c r="A255" s="443">
        <v>254</v>
      </c>
      <c r="B255" t="s">
        <v>2196</v>
      </c>
      <c r="C255" t="s">
        <v>2089</v>
      </c>
      <c r="D255" t="s">
        <v>2212</v>
      </c>
    </row>
    <row r="256" spans="1:4">
      <c r="A256" s="443">
        <v>255</v>
      </c>
      <c r="B256" t="s">
        <v>2196</v>
      </c>
      <c r="C256" t="s">
        <v>2213</v>
      </c>
      <c r="D256" t="s">
        <v>2214</v>
      </c>
    </row>
    <row r="257" spans="1:4">
      <c r="A257" s="443">
        <v>256</v>
      </c>
      <c r="B257" t="s">
        <v>2196</v>
      </c>
      <c r="C257" t="s">
        <v>2215</v>
      </c>
      <c r="D257" t="s">
        <v>2216</v>
      </c>
    </row>
    <row r="258" spans="1:4">
      <c r="A258" s="443">
        <v>257</v>
      </c>
      <c r="B258" t="s">
        <v>2196</v>
      </c>
      <c r="C258" t="s">
        <v>1806</v>
      </c>
      <c r="D258" t="s">
        <v>2217</v>
      </c>
    </row>
    <row r="259" spans="1:4">
      <c r="A259" s="443">
        <v>258</v>
      </c>
      <c r="B259" t="s">
        <v>2196</v>
      </c>
      <c r="C259" t="s">
        <v>2218</v>
      </c>
      <c r="D259" t="s">
        <v>2219</v>
      </c>
    </row>
    <row r="260" spans="1:4">
      <c r="A260" s="443">
        <v>259</v>
      </c>
      <c r="B260" t="s">
        <v>2196</v>
      </c>
      <c r="C260" t="s">
        <v>2220</v>
      </c>
      <c r="D260" t="s">
        <v>2221</v>
      </c>
    </row>
    <row r="261" spans="1:4">
      <c r="A261" s="443">
        <v>260</v>
      </c>
      <c r="B261" t="s">
        <v>2196</v>
      </c>
      <c r="C261" t="s">
        <v>2222</v>
      </c>
      <c r="D261" t="s">
        <v>2223</v>
      </c>
    </row>
    <row r="262" spans="1:4">
      <c r="A262" s="443">
        <v>261</v>
      </c>
      <c r="B262" t="s">
        <v>2196</v>
      </c>
      <c r="C262" t="s">
        <v>2224</v>
      </c>
      <c r="D262" t="s">
        <v>2225</v>
      </c>
    </row>
    <row r="263" spans="1:4">
      <c r="A263" s="443">
        <v>262</v>
      </c>
      <c r="B263" t="s">
        <v>2196</v>
      </c>
      <c r="C263" t="s">
        <v>2226</v>
      </c>
      <c r="D263" t="s">
        <v>2227</v>
      </c>
    </row>
    <row r="264" spans="1:4">
      <c r="A264" s="443">
        <v>263</v>
      </c>
      <c r="B264" t="s">
        <v>2228</v>
      </c>
      <c r="C264" t="s">
        <v>2230</v>
      </c>
      <c r="D264" t="s">
        <v>2231</v>
      </c>
    </row>
    <row r="265" spans="1:4">
      <c r="A265" s="443">
        <v>264</v>
      </c>
      <c r="B265" t="s">
        <v>2228</v>
      </c>
      <c r="C265" t="s">
        <v>2228</v>
      </c>
      <c r="D265" t="s">
        <v>2229</v>
      </c>
    </row>
    <row r="266" spans="1:4">
      <c r="A266" s="443">
        <v>265</v>
      </c>
      <c r="B266" t="s">
        <v>2228</v>
      </c>
      <c r="C266" t="s">
        <v>2232</v>
      </c>
      <c r="D266" t="s">
        <v>2233</v>
      </c>
    </row>
    <row r="267" spans="1:4">
      <c r="A267" s="443">
        <v>266</v>
      </c>
      <c r="B267" t="s">
        <v>2228</v>
      </c>
      <c r="C267" t="s">
        <v>2234</v>
      </c>
      <c r="D267" t="s">
        <v>2235</v>
      </c>
    </row>
    <row r="268" spans="1:4">
      <c r="A268" s="443">
        <v>267</v>
      </c>
      <c r="B268" t="s">
        <v>2228</v>
      </c>
      <c r="C268" t="s">
        <v>2236</v>
      </c>
      <c r="D268" t="s">
        <v>2237</v>
      </c>
    </row>
    <row r="269" spans="1:4">
      <c r="A269" s="443">
        <v>268</v>
      </c>
      <c r="B269" t="s">
        <v>2228</v>
      </c>
      <c r="C269" t="s">
        <v>2238</v>
      </c>
      <c r="D269" t="s">
        <v>2239</v>
      </c>
    </row>
    <row r="270" spans="1:4">
      <c r="A270" s="443">
        <v>269</v>
      </c>
      <c r="B270" t="s">
        <v>2228</v>
      </c>
      <c r="C270" t="s">
        <v>2240</v>
      </c>
      <c r="D270" t="s">
        <v>2241</v>
      </c>
    </row>
    <row r="271" spans="1:4">
      <c r="A271" s="443">
        <v>270</v>
      </c>
      <c r="B271" t="s">
        <v>2228</v>
      </c>
      <c r="C271" t="s">
        <v>2242</v>
      </c>
      <c r="D271" t="s">
        <v>2243</v>
      </c>
    </row>
    <row r="272" spans="1:4">
      <c r="A272" s="443">
        <v>271</v>
      </c>
      <c r="B272" t="s">
        <v>2228</v>
      </c>
      <c r="C272" t="s">
        <v>2244</v>
      </c>
      <c r="D272" t="s">
        <v>2245</v>
      </c>
    </row>
    <row r="273" spans="1:4">
      <c r="A273" s="443">
        <v>272</v>
      </c>
      <c r="B273" t="s">
        <v>2228</v>
      </c>
      <c r="C273" t="s">
        <v>2246</v>
      </c>
      <c r="D273" t="s">
        <v>2247</v>
      </c>
    </row>
    <row r="274" spans="1:4">
      <c r="A274" s="443">
        <v>273</v>
      </c>
      <c r="B274" t="s">
        <v>2228</v>
      </c>
      <c r="C274" t="s">
        <v>2248</v>
      </c>
      <c r="D274" t="s">
        <v>2249</v>
      </c>
    </row>
    <row r="275" spans="1:4">
      <c r="A275" s="443">
        <v>274</v>
      </c>
      <c r="B275" t="s">
        <v>2228</v>
      </c>
      <c r="C275" t="s">
        <v>2250</v>
      </c>
      <c r="D275" t="s">
        <v>2251</v>
      </c>
    </row>
    <row r="276" spans="1:4">
      <c r="A276" s="443">
        <v>275</v>
      </c>
      <c r="B276" t="s">
        <v>2228</v>
      </c>
      <c r="C276" t="s">
        <v>2252</v>
      </c>
      <c r="D276" t="s">
        <v>2253</v>
      </c>
    </row>
    <row r="277" spans="1:4">
      <c r="A277" s="443">
        <v>276</v>
      </c>
      <c r="B277" t="s">
        <v>2254</v>
      </c>
      <c r="C277" t="s">
        <v>2256</v>
      </c>
      <c r="D277" t="s">
        <v>2257</v>
      </c>
    </row>
    <row r="278" spans="1:4">
      <c r="A278" s="443">
        <v>277</v>
      </c>
      <c r="B278" t="s">
        <v>2254</v>
      </c>
      <c r="C278" t="s">
        <v>2258</v>
      </c>
      <c r="D278" t="s">
        <v>2259</v>
      </c>
    </row>
    <row r="279" spans="1:4">
      <c r="A279" s="443">
        <v>278</v>
      </c>
      <c r="B279" t="s">
        <v>2254</v>
      </c>
      <c r="C279" t="s">
        <v>2254</v>
      </c>
      <c r="D279" t="s">
        <v>2255</v>
      </c>
    </row>
    <row r="280" spans="1:4">
      <c r="A280" s="443">
        <v>279</v>
      </c>
      <c r="B280" t="s">
        <v>2254</v>
      </c>
      <c r="C280" t="s">
        <v>2260</v>
      </c>
      <c r="D280" t="s">
        <v>2261</v>
      </c>
    </row>
    <row r="281" spans="1:4">
      <c r="A281" s="443">
        <v>280</v>
      </c>
      <c r="B281" t="s">
        <v>2254</v>
      </c>
      <c r="C281" t="s">
        <v>2262</v>
      </c>
      <c r="D281" t="s">
        <v>2263</v>
      </c>
    </row>
    <row r="282" spans="1:4">
      <c r="A282" s="443">
        <v>281</v>
      </c>
      <c r="B282" t="s">
        <v>2254</v>
      </c>
      <c r="C282" t="s">
        <v>2264</v>
      </c>
      <c r="D282" t="s">
        <v>2265</v>
      </c>
    </row>
    <row r="283" spans="1:4">
      <c r="A283" s="443">
        <v>282</v>
      </c>
      <c r="B283" t="s">
        <v>2254</v>
      </c>
      <c r="C283" t="s">
        <v>2266</v>
      </c>
      <c r="D283" t="s">
        <v>2267</v>
      </c>
    </row>
    <row r="284" spans="1:4">
      <c r="A284" s="443">
        <v>283</v>
      </c>
      <c r="B284" t="s">
        <v>2254</v>
      </c>
      <c r="C284" t="s">
        <v>2268</v>
      </c>
      <c r="D284" t="s">
        <v>2269</v>
      </c>
    </row>
    <row r="285" spans="1:4">
      <c r="A285" s="443">
        <v>284</v>
      </c>
      <c r="B285" t="s">
        <v>2254</v>
      </c>
      <c r="C285" t="s">
        <v>2270</v>
      </c>
      <c r="D285" t="s">
        <v>2271</v>
      </c>
    </row>
    <row r="286" spans="1:4">
      <c r="A286" s="443">
        <v>285</v>
      </c>
      <c r="B286" t="s">
        <v>2254</v>
      </c>
      <c r="C286" t="s">
        <v>2272</v>
      </c>
      <c r="D286" t="s">
        <v>2273</v>
      </c>
    </row>
    <row r="287" spans="1:4">
      <c r="A287" s="443">
        <v>286</v>
      </c>
      <c r="B287" t="s">
        <v>2254</v>
      </c>
      <c r="C287" t="s">
        <v>2274</v>
      </c>
      <c r="D287" t="s">
        <v>2275</v>
      </c>
    </row>
    <row r="288" spans="1:4">
      <c r="A288" s="443">
        <v>287</v>
      </c>
      <c r="B288" t="s">
        <v>2254</v>
      </c>
      <c r="C288" t="s">
        <v>2276</v>
      </c>
      <c r="D288" t="s">
        <v>2277</v>
      </c>
    </row>
    <row r="289" spans="1:4">
      <c r="A289" s="443">
        <v>288</v>
      </c>
      <c r="B289" t="s">
        <v>2254</v>
      </c>
      <c r="C289" t="s">
        <v>2278</v>
      </c>
      <c r="D289" t="s">
        <v>2279</v>
      </c>
    </row>
    <row r="290" spans="1:4">
      <c r="A290" s="443">
        <v>289</v>
      </c>
      <c r="B290" t="s">
        <v>2254</v>
      </c>
      <c r="C290" t="s">
        <v>2280</v>
      </c>
      <c r="D290" t="s">
        <v>2281</v>
      </c>
    </row>
    <row r="291" spans="1:4">
      <c r="A291" s="443">
        <v>290</v>
      </c>
      <c r="B291" t="s">
        <v>2282</v>
      </c>
      <c r="C291" t="s">
        <v>1718</v>
      </c>
      <c r="D291" t="s">
        <v>2284</v>
      </c>
    </row>
    <row r="292" spans="1:4">
      <c r="A292" s="443">
        <v>291</v>
      </c>
      <c r="B292" t="s">
        <v>2282</v>
      </c>
      <c r="C292" t="s">
        <v>2285</v>
      </c>
      <c r="D292" t="s">
        <v>2286</v>
      </c>
    </row>
    <row r="293" spans="1:4">
      <c r="A293" s="443">
        <v>292</v>
      </c>
      <c r="B293" t="s">
        <v>2282</v>
      </c>
      <c r="C293" t="s">
        <v>2287</v>
      </c>
      <c r="D293" t="s">
        <v>2288</v>
      </c>
    </row>
    <row r="294" spans="1:4">
      <c r="A294" s="443">
        <v>293</v>
      </c>
      <c r="B294" t="s">
        <v>2282</v>
      </c>
      <c r="C294" t="s">
        <v>2289</v>
      </c>
      <c r="D294" t="s">
        <v>2290</v>
      </c>
    </row>
    <row r="295" spans="1:4">
      <c r="A295" s="443">
        <v>294</v>
      </c>
      <c r="B295" t="s">
        <v>2282</v>
      </c>
      <c r="C295" t="s">
        <v>2282</v>
      </c>
      <c r="D295" t="s">
        <v>2283</v>
      </c>
    </row>
    <row r="296" spans="1:4">
      <c r="A296" s="443">
        <v>295</v>
      </c>
      <c r="B296" t="s">
        <v>2282</v>
      </c>
      <c r="C296" t="s">
        <v>2291</v>
      </c>
      <c r="D296" t="s">
        <v>2292</v>
      </c>
    </row>
    <row r="297" spans="1:4">
      <c r="A297" s="443">
        <v>296</v>
      </c>
      <c r="B297" t="s">
        <v>2282</v>
      </c>
      <c r="C297" t="s">
        <v>2293</v>
      </c>
      <c r="D297" t="s">
        <v>2294</v>
      </c>
    </row>
    <row r="298" spans="1:4">
      <c r="A298" s="443">
        <v>297</v>
      </c>
      <c r="B298" t="s">
        <v>2282</v>
      </c>
      <c r="C298" t="s">
        <v>2295</v>
      </c>
      <c r="D298" t="s">
        <v>2296</v>
      </c>
    </row>
    <row r="299" spans="1:4">
      <c r="A299" s="443">
        <v>298</v>
      </c>
      <c r="B299" t="s">
        <v>2282</v>
      </c>
      <c r="C299" t="s">
        <v>2297</v>
      </c>
      <c r="D299" t="s">
        <v>2298</v>
      </c>
    </row>
    <row r="300" spans="1:4">
      <c r="A300" s="443">
        <v>299</v>
      </c>
      <c r="B300" t="s">
        <v>2282</v>
      </c>
      <c r="C300" t="s">
        <v>2299</v>
      </c>
      <c r="D300" t="s">
        <v>2300</v>
      </c>
    </row>
    <row r="301" spans="1:4">
      <c r="A301" s="443">
        <v>300</v>
      </c>
      <c r="B301" t="s">
        <v>2282</v>
      </c>
      <c r="C301" t="s">
        <v>2301</v>
      </c>
      <c r="D301" t="s">
        <v>2302</v>
      </c>
    </row>
    <row r="302" spans="1:4">
      <c r="A302" s="443">
        <v>301</v>
      </c>
      <c r="B302" t="s">
        <v>2282</v>
      </c>
      <c r="C302" t="s">
        <v>2303</v>
      </c>
      <c r="D302" t="s">
        <v>2304</v>
      </c>
    </row>
    <row r="303" spans="1:4">
      <c r="A303" s="443">
        <v>302</v>
      </c>
      <c r="B303" t="s">
        <v>2282</v>
      </c>
      <c r="C303" t="s">
        <v>2305</v>
      </c>
      <c r="D303" t="s">
        <v>2306</v>
      </c>
    </row>
    <row r="304" spans="1:4">
      <c r="A304" s="443">
        <v>303</v>
      </c>
      <c r="B304" t="s">
        <v>2307</v>
      </c>
      <c r="C304" t="s">
        <v>2309</v>
      </c>
      <c r="D304" t="s">
        <v>2310</v>
      </c>
    </row>
    <row r="305" spans="1:4">
      <c r="A305" s="443">
        <v>304</v>
      </c>
      <c r="B305" t="s">
        <v>2307</v>
      </c>
      <c r="C305" t="s">
        <v>2311</v>
      </c>
      <c r="D305" t="s">
        <v>2312</v>
      </c>
    </row>
    <row r="306" spans="1:4">
      <c r="A306" s="443">
        <v>305</v>
      </c>
      <c r="B306" t="s">
        <v>2307</v>
      </c>
      <c r="C306" t="s">
        <v>2313</v>
      </c>
      <c r="D306" t="s">
        <v>2314</v>
      </c>
    </row>
    <row r="307" spans="1:4">
      <c r="A307" s="443">
        <v>306</v>
      </c>
      <c r="B307" t="s">
        <v>2307</v>
      </c>
      <c r="C307" t="s">
        <v>2315</v>
      </c>
      <c r="D307" t="s">
        <v>2316</v>
      </c>
    </row>
    <row r="308" spans="1:4">
      <c r="A308" s="443">
        <v>307</v>
      </c>
      <c r="B308" t="s">
        <v>2307</v>
      </c>
      <c r="C308" t="s">
        <v>2307</v>
      </c>
      <c r="D308" t="s">
        <v>2308</v>
      </c>
    </row>
    <row r="309" spans="1:4">
      <c r="A309" s="443">
        <v>308</v>
      </c>
      <c r="B309" t="s">
        <v>2307</v>
      </c>
      <c r="C309" t="s">
        <v>2317</v>
      </c>
      <c r="D309" t="s">
        <v>2318</v>
      </c>
    </row>
    <row r="310" spans="1:4">
      <c r="A310" s="443">
        <v>309</v>
      </c>
      <c r="B310" t="s">
        <v>2307</v>
      </c>
      <c r="C310" t="s">
        <v>2319</v>
      </c>
      <c r="D310" t="s">
        <v>2320</v>
      </c>
    </row>
    <row r="311" spans="1:4">
      <c r="A311" s="443">
        <v>310</v>
      </c>
      <c r="B311" t="s">
        <v>2307</v>
      </c>
      <c r="C311" t="s">
        <v>2321</v>
      </c>
      <c r="D311" t="s">
        <v>2322</v>
      </c>
    </row>
    <row r="312" spans="1:4">
      <c r="A312" s="443">
        <v>311</v>
      </c>
      <c r="B312" t="s">
        <v>2307</v>
      </c>
      <c r="C312" t="s">
        <v>2323</v>
      </c>
      <c r="D312" t="s">
        <v>2324</v>
      </c>
    </row>
    <row r="313" spans="1:4">
      <c r="A313" s="443">
        <v>312</v>
      </c>
      <c r="B313" t="s">
        <v>2307</v>
      </c>
      <c r="C313" t="s">
        <v>2325</v>
      </c>
      <c r="D313" t="s">
        <v>2326</v>
      </c>
    </row>
    <row r="314" spans="1:4">
      <c r="A314" s="443">
        <v>313</v>
      </c>
      <c r="B314" t="s">
        <v>2307</v>
      </c>
      <c r="C314" t="s">
        <v>2327</v>
      </c>
      <c r="D314" t="s">
        <v>2328</v>
      </c>
    </row>
    <row r="315" spans="1:4">
      <c r="A315" s="443">
        <v>314</v>
      </c>
      <c r="B315" t="s">
        <v>2307</v>
      </c>
      <c r="C315" t="s">
        <v>2329</v>
      </c>
      <c r="D315" t="s">
        <v>2330</v>
      </c>
    </row>
    <row r="316" spans="1:4">
      <c r="A316" s="443">
        <v>315</v>
      </c>
      <c r="B316" t="s">
        <v>2307</v>
      </c>
      <c r="C316" t="s">
        <v>2331</v>
      </c>
      <c r="D316" t="s">
        <v>2332</v>
      </c>
    </row>
    <row r="317" spans="1:4">
      <c r="A317" s="443">
        <v>316</v>
      </c>
      <c r="B317" t="s">
        <v>2307</v>
      </c>
      <c r="C317" t="s">
        <v>1778</v>
      </c>
      <c r="D317" t="s">
        <v>2333</v>
      </c>
    </row>
    <row r="318" spans="1:4">
      <c r="A318" s="443">
        <v>317</v>
      </c>
      <c r="B318" t="s">
        <v>2307</v>
      </c>
      <c r="C318" t="s">
        <v>2334</v>
      </c>
      <c r="D318" t="s">
        <v>2335</v>
      </c>
    </row>
    <row r="319" spans="1:4">
      <c r="A319" s="443">
        <v>318</v>
      </c>
      <c r="B319" t="s">
        <v>2307</v>
      </c>
      <c r="C319" t="s">
        <v>2336</v>
      </c>
      <c r="D319" t="s">
        <v>2337</v>
      </c>
    </row>
    <row r="320" spans="1:4">
      <c r="A320" s="443">
        <v>319</v>
      </c>
      <c r="B320" t="s">
        <v>2307</v>
      </c>
      <c r="C320" t="s">
        <v>2338</v>
      </c>
      <c r="D320" t="s">
        <v>2339</v>
      </c>
    </row>
    <row r="321" spans="1:4">
      <c r="A321" s="443">
        <v>320</v>
      </c>
      <c r="B321" t="s">
        <v>2340</v>
      </c>
      <c r="C321" t="s">
        <v>2340</v>
      </c>
      <c r="D321" t="s">
        <v>2341</v>
      </c>
    </row>
    <row r="322" spans="1:4">
      <c r="A322" s="443">
        <v>321</v>
      </c>
      <c r="B322" t="s">
        <v>2342</v>
      </c>
      <c r="C322" t="s">
        <v>2342</v>
      </c>
      <c r="D322" t="s">
        <v>2343</v>
      </c>
    </row>
    <row r="323" spans="1:4">
      <c r="A323" s="443">
        <v>322</v>
      </c>
      <c r="B323" t="s">
        <v>2344</v>
      </c>
      <c r="C323" t="s">
        <v>2344</v>
      </c>
      <c r="D323" t="s">
        <v>2345</v>
      </c>
    </row>
    <row r="324" spans="1:4">
      <c r="A324" s="443">
        <v>323</v>
      </c>
      <c r="B324" t="s">
        <v>2346</v>
      </c>
      <c r="C324" t="s">
        <v>2346</v>
      </c>
      <c r="D324" t="s">
        <v>2347</v>
      </c>
    </row>
    <row r="325" spans="1:4">
      <c r="A325" s="443">
        <v>324</v>
      </c>
      <c r="B325" t="s">
        <v>2348</v>
      </c>
      <c r="C325" t="s">
        <v>2348</v>
      </c>
      <c r="D325" t="s">
        <v>2349</v>
      </c>
    </row>
    <row r="326" spans="1:4">
      <c r="A326" s="443">
        <v>325</v>
      </c>
      <c r="B326" t="s">
        <v>2350</v>
      </c>
      <c r="C326" t="s">
        <v>2350</v>
      </c>
      <c r="D326" t="s">
        <v>2351</v>
      </c>
    </row>
    <row r="327" spans="1:4">
      <c r="A327" s="443">
        <v>326</v>
      </c>
      <c r="B327" t="s">
        <v>2352</v>
      </c>
      <c r="C327" t="s">
        <v>2352</v>
      </c>
      <c r="D327" t="s">
        <v>2353</v>
      </c>
    </row>
    <row r="328" spans="1:4">
      <c r="A328" s="443">
        <v>327</v>
      </c>
      <c r="B328" t="s">
        <v>2354</v>
      </c>
      <c r="C328" t="s">
        <v>2354</v>
      </c>
      <c r="D328" t="s">
        <v>2355</v>
      </c>
    </row>
    <row r="329" spans="1:4">
      <c r="A329" s="443">
        <v>328</v>
      </c>
      <c r="B329" t="s">
        <v>2356</v>
      </c>
      <c r="C329" t="s">
        <v>2358</v>
      </c>
      <c r="D329" t="s">
        <v>2359</v>
      </c>
    </row>
    <row r="330" spans="1:4">
      <c r="A330" s="443">
        <v>329</v>
      </c>
      <c r="B330" t="s">
        <v>2356</v>
      </c>
      <c r="C330" t="s">
        <v>2360</v>
      </c>
      <c r="D330" t="s">
        <v>2361</v>
      </c>
    </row>
    <row r="331" spans="1:4">
      <c r="A331" s="443">
        <v>330</v>
      </c>
      <c r="B331" t="s">
        <v>2356</v>
      </c>
      <c r="C331" t="s">
        <v>2362</v>
      </c>
      <c r="D331" t="s">
        <v>2363</v>
      </c>
    </row>
    <row r="332" spans="1:4">
      <c r="A332" s="443">
        <v>331</v>
      </c>
      <c r="B332" t="s">
        <v>2356</v>
      </c>
      <c r="C332" t="s">
        <v>2356</v>
      </c>
      <c r="D332" t="s">
        <v>2357</v>
      </c>
    </row>
    <row r="333" spans="1:4">
      <c r="A333" s="443">
        <v>332</v>
      </c>
      <c r="B333" t="s">
        <v>2356</v>
      </c>
      <c r="C333" t="s">
        <v>2364</v>
      </c>
      <c r="D333" t="s">
        <v>2365</v>
      </c>
    </row>
    <row r="334" spans="1:4">
      <c r="A334" s="443">
        <v>333</v>
      </c>
      <c r="B334" t="s">
        <v>2356</v>
      </c>
      <c r="C334" t="s">
        <v>2366</v>
      </c>
      <c r="D334" t="s">
        <v>2367</v>
      </c>
    </row>
    <row r="335" spans="1:4">
      <c r="A335" s="443">
        <v>334</v>
      </c>
      <c r="B335" t="s">
        <v>2356</v>
      </c>
      <c r="C335" t="s">
        <v>2368</v>
      </c>
      <c r="D335" t="s">
        <v>2369</v>
      </c>
    </row>
    <row r="336" spans="1:4">
      <c r="A336" s="443">
        <v>335</v>
      </c>
      <c r="B336" t="s">
        <v>2356</v>
      </c>
      <c r="C336" t="s">
        <v>2370</v>
      </c>
      <c r="D336" t="s">
        <v>2371</v>
      </c>
    </row>
    <row r="337" spans="1:4">
      <c r="A337" s="443">
        <v>336</v>
      </c>
      <c r="B337" t="s">
        <v>2356</v>
      </c>
      <c r="C337" t="s">
        <v>2372</v>
      </c>
      <c r="D337" t="s">
        <v>2373</v>
      </c>
    </row>
    <row r="338" spans="1:4">
      <c r="A338" s="443">
        <v>337</v>
      </c>
      <c r="B338" t="s">
        <v>2356</v>
      </c>
      <c r="C338" t="s">
        <v>2374</v>
      </c>
      <c r="D338" t="s">
        <v>2375</v>
      </c>
    </row>
    <row r="339" spans="1:4">
      <c r="A339" s="443">
        <v>338</v>
      </c>
      <c r="B339" t="s">
        <v>2356</v>
      </c>
      <c r="C339" t="s">
        <v>2376</v>
      </c>
      <c r="D339" t="s">
        <v>2377</v>
      </c>
    </row>
    <row r="340" spans="1:4">
      <c r="A340" s="443">
        <v>339</v>
      </c>
      <c r="B340" t="s">
        <v>2356</v>
      </c>
      <c r="C340" t="s">
        <v>2378</v>
      </c>
      <c r="D340" t="s">
        <v>2379</v>
      </c>
    </row>
    <row r="341" spans="1:4">
      <c r="A341" s="443">
        <v>340</v>
      </c>
      <c r="B341" t="s">
        <v>2356</v>
      </c>
      <c r="C341" t="s">
        <v>1774</v>
      </c>
      <c r="D341" t="s">
        <v>2380</v>
      </c>
    </row>
    <row r="342" spans="1:4">
      <c r="A342" s="443">
        <v>341</v>
      </c>
      <c r="B342" t="s">
        <v>2356</v>
      </c>
      <c r="C342" t="s">
        <v>2026</v>
      </c>
      <c r="D342" t="s">
        <v>2381</v>
      </c>
    </row>
    <row r="343" spans="1:4">
      <c r="A343" s="443">
        <v>342</v>
      </c>
      <c r="B343" t="s">
        <v>2356</v>
      </c>
      <c r="C343" t="s">
        <v>2382</v>
      </c>
      <c r="D343" t="s">
        <v>2383</v>
      </c>
    </row>
    <row r="344" spans="1:4">
      <c r="A344" s="443">
        <v>343</v>
      </c>
      <c r="B344" t="s">
        <v>2356</v>
      </c>
      <c r="C344" t="s">
        <v>2384</v>
      </c>
      <c r="D344" t="s">
        <v>2385</v>
      </c>
    </row>
    <row r="345" spans="1:4">
      <c r="A345" s="443">
        <v>344</v>
      </c>
      <c r="B345" t="s">
        <v>2356</v>
      </c>
      <c r="C345" t="s">
        <v>2386</v>
      </c>
      <c r="D345" t="s">
        <v>2387</v>
      </c>
    </row>
    <row r="346" spans="1:4">
      <c r="A346" s="443">
        <v>345</v>
      </c>
      <c r="B346" t="s">
        <v>2356</v>
      </c>
      <c r="C346" t="s">
        <v>2388</v>
      </c>
      <c r="D346" t="s">
        <v>2389</v>
      </c>
    </row>
    <row r="347" spans="1:4">
      <c r="A347" s="443">
        <v>346</v>
      </c>
      <c r="B347" t="s">
        <v>2390</v>
      </c>
      <c r="C347" t="s">
        <v>2392</v>
      </c>
      <c r="D347" t="s">
        <v>2393</v>
      </c>
    </row>
    <row r="348" spans="1:4">
      <c r="A348" s="443">
        <v>347</v>
      </c>
      <c r="B348" t="s">
        <v>2390</v>
      </c>
      <c r="C348" t="s">
        <v>2394</v>
      </c>
      <c r="D348" t="s">
        <v>2395</v>
      </c>
    </row>
    <row r="349" spans="1:4">
      <c r="A349" s="443">
        <v>348</v>
      </c>
      <c r="B349" t="s">
        <v>2390</v>
      </c>
      <c r="C349" t="s">
        <v>2390</v>
      </c>
      <c r="D349" t="s">
        <v>2391</v>
      </c>
    </row>
    <row r="350" spans="1:4">
      <c r="A350" s="443">
        <v>349</v>
      </c>
      <c r="B350" t="s">
        <v>2390</v>
      </c>
      <c r="C350" t="s">
        <v>2396</v>
      </c>
      <c r="D350" t="s">
        <v>2397</v>
      </c>
    </row>
    <row r="351" spans="1:4">
      <c r="A351" s="443">
        <v>350</v>
      </c>
      <c r="B351" t="s">
        <v>2390</v>
      </c>
      <c r="C351" t="s">
        <v>2398</v>
      </c>
      <c r="D351" t="s">
        <v>2399</v>
      </c>
    </row>
    <row r="352" spans="1:4">
      <c r="A352" s="443">
        <v>351</v>
      </c>
      <c r="B352" t="s">
        <v>2390</v>
      </c>
      <c r="C352" t="s">
        <v>2400</v>
      </c>
      <c r="D352" t="s">
        <v>2401</v>
      </c>
    </row>
    <row r="353" spans="1:4">
      <c r="A353" s="443">
        <v>352</v>
      </c>
      <c r="B353" t="s">
        <v>2390</v>
      </c>
      <c r="C353" t="s">
        <v>2402</v>
      </c>
      <c r="D353" t="s">
        <v>2403</v>
      </c>
    </row>
    <row r="354" spans="1:4">
      <c r="A354" s="443">
        <v>353</v>
      </c>
      <c r="B354" t="s">
        <v>2390</v>
      </c>
      <c r="C354" t="s">
        <v>2404</v>
      </c>
      <c r="D354" t="s">
        <v>2405</v>
      </c>
    </row>
    <row r="355" spans="1:4">
      <c r="A355" s="443">
        <v>354</v>
      </c>
      <c r="B355" t="s">
        <v>2390</v>
      </c>
      <c r="C355" t="s">
        <v>1861</v>
      </c>
      <c r="D355" t="s">
        <v>2406</v>
      </c>
    </row>
    <row r="356" spans="1:4">
      <c r="A356" s="443">
        <v>355</v>
      </c>
      <c r="B356" t="s">
        <v>2390</v>
      </c>
      <c r="C356" t="s">
        <v>2407</v>
      </c>
      <c r="D356" t="s">
        <v>2408</v>
      </c>
    </row>
    <row r="357" spans="1:4">
      <c r="A357" s="443">
        <v>356</v>
      </c>
      <c r="B357" t="s">
        <v>2390</v>
      </c>
      <c r="C357" t="s">
        <v>2409</v>
      </c>
      <c r="D357" t="s">
        <v>2410</v>
      </c>
    </row>
    <row r="358" spans="1:4">
      <c r="A358" s="443">
        <v>357</v>
      </c>
      <c r="B358" t="s">
        <v>2390</v>
      </c>
      <c r="C358" t="s">
        <v>2411</v>
      </c>
      <c r="D358" t="s">
        <v>2412</v>
      </c>
    </row>
    <row r="359" spans="1:4">
      <c r="A359" s="443">
        <v>358</v>
      </c>
      <c r="B359" t="s">
        <v>2390</v>
      </c>
      <c r="C359" t="s">
        <v>2413</v>
      </c>
      <c r="D359" t="s">
        <v>2414</v>
      </c>
    </row>
    <row r="360" spans="1:4">
      <c r="A360" s="443">
        <v>359</v>
      </c>
      <c r="B360" t="s">
        <v>2390</v>
      </c>
      <c r="C360" t="s">
        <v>2415</v>
      </c>
      <c r="D360" t="s">
        <v>2416</v>
      </c>
    </row>
    <row r="361" spans="1:4">
      <c r="A361" s="443">
        <v>360</v>
      </c>
      <c r="B361" t="s">
        <v>2417</v>
      </c>
      <c r="C361" t="s">
        <v>2419</v>
      </c>
      <c r="D361" t="s">
        <v>2420</v>
      </c>
    </row>
    <row r="362" spans="1:4">
      <c r="A362" s="443">
        <v>361</v>
      </c>
      <c r="B362" t="s">
        <v>2417</v>
      </c>
      <c r="C362" t="s">
        <v>2421</v>
      </c>
      <c r="D362" t="s">
        <v>2422</v>
      </c>
    </row>
    <row r="363" spans="1:4">
      <c r="A363" s="443">
        <v>362</v>
      </c>
      <c r="B363" t="s">
        <v>2417</v>
      </c>
      <c r="C363" t="s">
        <v>2423</v>
      </c>
      <c r="D363" t="s">
        <v>2424</v>
      </c>
    </row>
    <row r="364" spans="1:4">
      <c r="A364" s="443">
        <v>363</v>
      </c>
      <c r="B364" t="s">
        <v>2417</v>
      </c>
      <c r="C364" t="s">
        <v>2417</v>
      </c>
      <c r="D364" t="s">
        <v>2418</v>
      </c>
    </row>
    <row r="365" spans="1:4">
      <c r="A365" s="443">
        <v>364</v>
      </c>
      <c r="B365" t="s">
        <v>2417</v>
      </c>
      <c r="C365" t="s">
        <v>2425</v>
      </c>
      <c r="D365" t="s">
        <v>2426</v>
      </c>
    </row>
    <row r="366" spans="1:4">
      <c r="A366" s="443">
        <v>365</v>
      </c>
      <c r="B366" t="s">
        <v>2417</v>
      </c>
      <c r="C366" t="s">
        <v>2427</v>
      </c>
      <c r="D366" t="s">
        <v>2428</v>
      </c>
    </row>
    <row r="367" spans="1:4">
      <c r="A367" s="443">
        <v>366</v>
      </c>
      <c r="B367" t="s">
        <v>2417</v>
      </c>
      <c r="C367" t="s">
        <v>2148</v>
      </c>
      <c r="D367" t="s">
        <v>2429</v>
      </c>
    </row>
    <row r="368" spans="1:4">
      <c r="A368" s="443">
        <v>367</v>
      </c>
      <c r="B368" t="s">
        <v>2417</v>
      </c>
      <c r="C368" t="s">
        <v>2430</v>
      </c>
      <c r="D368" t="s">
        <v>2431</v>
      </c>
    </row>
    <row r="369" spans="1:4">
      <c r="A369" s="443">
        <v>368</v>
      </c>
      <c r="B369" t="s">
        <v>2417</v>
      </c>
      <c r="C369" t="s">
        <v>2432</v>
      </c>
      <c r="D369" t="s">
        <v>2433</v>
      </c>
    </row>
    <row r="370" spans="1:4">
      <c r="A370" s="443">
        <v>369</v>
      </c>
      <c r="B370" t="s">
        <v>2417</v>
      </c>
      <c r="C370" t="s">
        <v>2434</v>
      </c>
      <c r="D370" t="s">
        <v>2435</v>
      </c>
    </row>
    <row r="371" spans="1:4">
      <c r="A371" s="443">
        <v>370</v>
      </c>
      <c r="B371" t="s">
        <v>2417</v>
      </c>
      <c r="C371" t="s">
        <v>2436</v>
      </c>
      <c r="D371" t="s">
        <v>2437</v>
      </c>
    </row>
    <row r="372" spans="1:4">
      <c r="A372" s="443">
        <v>371</v>
      </c>
      <c r="B372" t="s">
        <v>2417</v>
      </c>
      <c r="C372" t="s">
        <v>2438</v>
      </c>
      <c r="D372" t="s">
        <v>2439</v>
      </c>
    </row>
    <row r="373" spans="1:4">
      <c r="A373" s="443">
        <v>372</v>
      </c>
      <c r="B373" t="s">
        <v>2417</v>
      </c>
      <c r="C373" t="s">
        <v>2440</v>
      </c>
      <c r="D373" t="s">
        <v>2441</v>
      </c>
    </row>
    <row r="374" spans="1:4">
      <c r="A374" s="443">
        <v>373</v>
      </c>
      <c r="B374" t="s">
        <v>2417</v>
      </c>
      <c r="C374" t="s">
        <v>2442</v>
      </c>
      <c r="D374" t="s">
        <v>2443</v>
      </c>
    </row>
    <row r="375" spans="1:4">
      <c r="A375" s="443">
        <v>374</v>
      </c>
      <c r="B375" t="s">
        <v>2417</v>
      </c>
      <c r="C375" t="s">
        <v>2444</v>
      </c>
      <c r="D375" t="s">
        <v>2445</v>
      </c>
    </row>
    <row r="376" spans="1:4">
      <c r="A376" s="443">
        <v>375</v>
      </c>
      <c r="B376" t="s">
        <v>2417</v>
      </c>
      <c r="C376" t="s">
        <v>2446</v>
      </c>
      <c r="D376" t="s">
        <v>2447</v>
      </c>
    </row>
    <row r="377" spans="1:4">
      <c r="A377" s="443">
        <v>376</v>
      </c>
      <c r="B377" t="s">
        <v>2448</v>
      </c>
      <c r="C377" t="s">
        <v>2450</v>
      </c>
      <c r="D377" t="s">
        <v>2451</v>
      </c>
    </row>
    <row r="378" spans="1:4">
      <c r="A378" s="443">
        <v>377</v>
      </c>
      <c r="B378" t="s">
        <v>2448</v>
      </c>
      <c r="C378" t="s">
        <v>2452</v>
      </c>
      <c r="D378" t="s">
        <v>2453</v>
      </c>
    </row>
    <row r="379" spans="1:4">
      <c r="A379" s="443">
        <v>378</v>
      </c>
      <c r="B379" t="s">
        <v>2448</v>
      </c>
      <c r="C379" t="s">
        <v>2448</v>
      </c>
      <c r="D379" t="s">
        <v>2449</v>
      </c>
    </row>
    <row r="380" spans="1:4">
      <c r="A380" s="443">
        <v>379</v>
      </c>
      <c r="B380" t="s">
        <v>2448</v>
      </c>
      <c r="C380" t="s">
        <v>2454</v>
      </c>
      <c r="D380" t="s">
        <v>2455</v>
      </c>
    </row>
    <row r="381" spans="1:4">
      <c r="A381" s="443">
        <v>380</v>
      </c>
      <c r="B381" t="s">
        <v>2448</v>
      </c>
      <c r="C381" t="s">
        <v>2456</v>
      </c>
      <c r="D381" t="s">
        <v>2457</v>
      </c>
    </row>
    <row r="382" spans="1:4">
      <c r="A382" s="443">
        <v>381</v>
      </c>
      <c r="B382" t="s">
        <v>2448</v>
      </c>
      <c r="C382" t="s">
        <v>2458</v>
      </c>
      <c r="D382" t="s">
        <v>2459</v>
      </c>
    </row>
    <row r="383" spans="1:4">
      <c r="A383" s="443">
        <v>382</v>
      </c>
      <c r="B383" t="s">
        <v>2448</v>
      </c>
      <c r="C383" t="s">
        <v>2460</v>
      </c>
      <c r="D383" t="s">
        <v>2461</v>
      </c>
    </row>
    <row r="384" spans="1:4">
      <c r="A384" s="443">
        <v>383</v>
      </c>
      <c r="B384" t="s">
        <v>2448</v>
      </c>
      <c r="C384" t="s">
        <v>2462</v>
      </c>
      <c r="D384" t="s">
        <v>2463</v>
      </c>
    </row>
    <row r="385" spans="1:4">
      <c r="A385" s="443">
        <v>384</v>
      </c>
      <c r="B385" t="s">
        <v>2448</v>
      </c>
      <c r="C385" t="s">
        <v>2464</v>
      </c>
      <c r="D385" t="s">
        <v>2465</v>
      </c>
    </row>
    <row r="386" spans="1:4">
      <c r="A386" s="443">
        <v>385</v>
      </c>
      <c r="B386" t="s">
        <v>2448</v>
      </c>
      <c r="C386" t="s">
        <v>2466</v>
      </c>
      <c r="D386" t="s">
        <v>2467</v>
      </c>
    </row>
    <row r="387" spans="1:4">
      <c r="A387" s="443">
        <v>386</v>
      </c>
      <c r="B387" t="s">
        <v>2448</v>
      </c>
      <c r="C387" t="s">
        <v>2468</v>
      </c>
      <c r="D387" t="s">
        <v>2469</v>
      </c>
    </row>
    <row r="388" spans="1:4">
      <c r="A388" s="443">
        <v>387</v>
      </c>
      <c r="B388" t="s">
        <v>2448</v>
      </c>
      <c r="C388" t="s">
        <v>2438</v>
      </c>
      <c r="D388" t="s">
        <v>2470</v>
      </c>
    </row>
    <row r="389" spans="1:4">
      <c r="A389" s="443">
        <v>388</v>
      </c>
      <c r="B389" t="s">
        <v>2448</v>
      </c>
      <c r="C389" t="s">
        <v>2471</v>
      </c>
      <c r="D389" t="s">
        <v>2472</v>
      </c>
    </row>
    <row r="390" spans="1:4">
      <c r="A390" s="443">
        <v>389</v>
      </c>
      <c r="B390" t="s">
        <v>2448</v>
      </c>
      <c r="C390" t="s">
        <v>2473</v>
      </c>
      <c r="D390" t="s">
        <v>2474</v>
      </c>
    </row>
    <row r="391" spans="1:4">
      <c r="A391" s="443">
        <v>390</v>
      </c>
      <c r="B391" t="s">
        <v>2475</v>
      </c>
      <c r="C391" t="s">
        <v>2475</v>
      </c>
      <c r="D391" t="s">
        <v>2476</v>
      </c>
    </row>
    <row r="392" spans="1:4">
      <c r="A392" s="443">
        <v>391</v>
      </c>
      <c r="B392" t="s">
        <v>2477</v>
      </c>
      <c r="C392" t="s">
        <v>1788</v>
      </c>
      <c r="D392" t="s">
        <v>2479</v>
      </c>
    </row>
    <row r="393" spans="1:4">
      <c r="A393" s="443">
        <v>392</v>
      </c>
      <c r="B393" t="s">
        <v>2477</v>
      </c>
      <c r="C393" t="s">
        <v>2480</v>
      </c>
      <c r="D393" t="s">
        <v>2481</v>
      </c>
    </row>
    <row r="394" spans="1:4">
      <c r="A394" s="443">
        <v>393</v>
      </c>
      <c r="B394" t="s">
        <v>2477</v>
      </c>
      <c r="C394" t="s">
        <v>2482</v>
      </c>
      <c r="D394" t="s">
        <v>2483</v>
      </c>
    </row>
    <row r="395" spans="1:4">
      <c r="A395" s="443">
        <v>394</v>
      </c>
      <c r="B395" t="s">
        <v>2477</v>
      </c>
      <c r="C395" t="s">
        <v>2484</v>
      </c>
      <c r="D395" t="s">
        <v>2485</v>
      </c>
    </row>
    <row r="396" spans="1:4">
      <c r="A396" s="443">
        <v>395</v>
      </c>
      <c r="B396" t="s">
        <v>2477</v>
      </c>
      <c r="C396" t="s">
        <v>2486</v>
      </c>
      <c r="D396" t="s">
        <v>2487</v>
      </c>
    </row>
    <row r="397" spans="1:4">
      <c r="A397" s="443">
        <v>396</v>
      </c>
      <c r="B397" t="s">
        <v>2477</v>
      </c>
      <c r="C397" t="s">
        <v>2477</v>
      </c>
      <c r="D397" t="s">
        <v>2478</v>
      </c>
    </row>
    <row r="398" spans="1:4">
      <c r="A398" s="443">
        <v>397</v>
      </c>
      <c r="B398" t="s">
        <v>2477</v>
      </c>
      <c r="C398" t="s">
        <v>2488</v>
      </c>
      <c r="D398" t="s">
        <v>2489</v>
      </c>
    </row>
    <row r="399" spans="1:4">
      <c r="A399" s="443">
        <v>398</v>
      </c>
      <c r="B399" t="s">
        <v>2477</v>
      </c>
      <c r="C399" t="s">
        <v>2490</v>
      </c>
      <c r="D399" t="s">
        <v>2491</v>
      </c>
    </row>
    <row r="400" spans="1:4">
      <c r="A400" s="443">
        <v>399</v>
      </c>
      <c r="B400" t="s">
        <v>2477</v>
      </c>
      <c r="C400" t="s">
        <v>2492</v>
      </c>
      <c r="D400" t="s">
        <v>2493</v>
      </c>
    </row>
    <row r="401" spans="1:4">
      <c r="A401" s="443">
        <v>400</v>
      </c>
      <c r="B401" t="s">
        <v>2477</v>
      </c>
      <c r="C401" t="s">
        <v>2494</v>
      </c>
      <c r="D401" t="s">
        <v>2495</v>
      </c>
    </row>
    <row r="402" spans="1:4">
      <c r="A402" s="443">
        <v>401</v>
      </c>
      <c r="B402" t="s">
        <v>2477</v>
      </c>
      <c r="C402" t="s">
        <v>2496</v>
      </c>
      <c r="D402" t="s">
        <v>2497</v>
      </c>
    </row>
    <row r="403" spans="1:4">
      <c r="A403" s="443">
        <v>402</v>
      </c>
      <c r="B403" t="s">
        <v>2477</v>
      </c>
      <c r="C403" t="s">
        <v>2498</v>
      </c>
      <c r="D403" t="s">
        <v>2499</v>
      </c>
    </row>
    <row r="404" spans="1:4">
      <c r="A404" s="443">
        <v>403</v>
      </c>
      <c r="B404" t="s">
        <v>2477</v>
      </c>
      <c r="C404" t="s">
        <v>2500</v>
      </c>
      <c r="D404" t="s">
        <v>2501</v>
      </c>
    </row>
    <row r="405" spans="1:4">
      <c r="A405" s="443">
        <v>404</v>
      </c>
      <c r="B405" t="s">
        <v>2477</v>
      </c>
      <c r="C405" t="s">
        <v>2274</v>
      </c>
      <c r="D405" t="s">
        <v>2502</v>
      </c>
    </row>
    <row r="406" spans="1:4">
      <c r="A406" s="443">
        <v>405</v>
      </c>
      <c r="B406" t="s">
        <v>2477</v>
      </c>
      <c r="C406" t="s">
        <v>2503</v>
      </c>
      <c r="D406" t="s">
        <v>2504</v>
      </c>
    </row>
    <row r="407" spans="1:4">
      <c r="A407" s="443">
        <v>406</v>
      </c>
      <c r="B407" t="s">
        <v>2477</v>
      </c>
      <c r="C407" t="s">
        <v>2063</v>
      </c>
      <c r="D407" t="s">
        <v>2505</v>
      </c>
    </row>
    <row r="408" spans="1:4">
      <c r="A408" s="443">
        <v>407</v>
      </c>
      <c r="B408" t="s">
        <v>2506</v>
      </c>
      <c r="C408" t="s">
        <v>2508</v>
      </c>
      <c r="D408" t="s">
        <v>2509</v>
      </c>
    </row>
    <row r="409" spans="1:4">
      <c r="A409" s="443">
        <v>408</v>
      </c>
      <c r="B409" t="s">
        <v>2506</v>
      </c>
      <c r="C409" t="s">
        <v>2510</v>
      </c>
      <c r="D409" t="s">
        <v>2511</v>
      </c>
    </row>
    <row r="410" spans="1:4">
      <c r="A410" s="443">
        <v>409</v>
      </c>
      <c r="B410" t="s">
        <v>2506</v>
      </c>
      <c r="C410" t="s">
        <v>2172</v>
      </c>
      <c r="D410" t="s">
        <v>2512</v>
      </c>
    </row>
    <row r="411" spans="1:4">
      <c r="A411" s="443">
        <v>410</v>
      </c>
      <c r="B411" t="s">
        <v>2506</v>
      </c>
      <c r="C411" t="s">
        <v>2506</v>
      </c>
      <c r="D411" t="s">
        <v>2507</v>
      </c>
    </row>
    <row r="412" spans="1:4">
      <c r="A412" s="443">
        <v>411</v>
      </c>
      <c r="B412" t="s">
        <v>2506</v>
      </c>
      <c r="C412" t="s">
        <v>1901</v>
      </c>
      <c r="D412" t="s">
        <v>2513</v>
      </c>
    </row>
    <row r="413" spans="1:4">
      <c r="A413" s="443">
        <v>412</v>
      </c>
      <c r="B413" t="s">
        <v>2506</v>
      </c>
      <c r="C413" t="s">
        <v>2514</v>
      </c>
      <c r="D413" t="s">
        <v>2515</v>
      </c>
    </row>
    <row r="414" spans="1:4">
      <c r="A414" s="443">
        <v>413</v>
      </c>
      <c r="B414" t="s">
        <v>2506</v>
      </c>
      <c r="C414" t="s">
        <v>2516</v>
      </c>
      <c r="D414" t="s">
        <v>2517</v>
      </c>
    </row>
    <row r="415" spans="1:4">
      <c r="A415" s="443">
        <v>414</v>
      </c>
      <c r="B415" t="s">
        <v>2506</v>
      </c>
      <c r="C415" t="s">
        <v>2518</v>
      </c>
      <c r="D415" t="s">
        <v>2519</v>
      </c>
    </row>
    <row r="416" spans="1:4">
      <c r="A416" s="443">
        <v>415</v>
      </c>
      <c r="B416" t="s">
        <v>2506</v>
      </c>
      <c r="C416" t="s">
        <v>2520</v>
      </c>
      <c r="D416" t="s">
        <v>2521</v>
      </c>
    </row>
    <row r="417" spans="1:4">
      <c r="A417" s="443">
        <v>416</v>
      </c>
      <c r="B417" t="s">
        <v>2506</v>
      </c>
      <c r="C417" t="s">
        <v>2522</v>
      </c>
      <c r="D417" t="s">
        <v>2523</v>
      </c>
    </row>
    <row r="418" spans="1:4">
      <c r="A418" s="443">
        <v>417</v>
      </c>
      <c r="B418" t="s">
        <v>2506</v>
      </c>
      <c r="C418" t="s">
        <v>2524</v>
      </c>
      <c r="D418" t="s">
        <v>2525</v>
      </c>
    </row>
    <row r="419" spans="1:4">
      <c r="A419" s="443">
        <v>418</v>
      </c>
      <c r="B419" t="s">
        <v>2506</v>
      </c>
      <c r="C419" t="s">
        <v>2526</v>
      </c>
      <c r="D419" t="s">
        <v>2527</v>
      </c>
    </row>
    <row r="420" spans="1:4">
      <c r="A420" s="443">
        <v>419</v>
      </c>
      <c r="B420" t="s">
        <v>2506</v>
      </c>
      <c r="C420" t="s">
        <v>2528</v>
      </c>
      <c r="D420" t="s">
        <v>2529</v>
      </c>
    </row>
    <row r="421" spans="1:4">
      <c r="A421" s="443">
        <v>420</v>
      </c>
      <c r="B421" t="s">
        <v>2506</v>
      </c>
      <c r="C421" t="s">
        <v>2530</v>
      </c>
      <c r="D421" t="s">
        <v>2531</v>
      </c>
    </row>
    <row r="422" spans="1:4">
      <c r="A422" s="443">
        <v>421</v>
      </c>
      <c r="B422" t="s">
        <v>2532</v>
      </c>
      <c r="C422" t="s">
        <v>2534</v>
      </c>
      <c r="D422" t="s">
        <v>2535</v>
      </c>
    </row>
    <row r="423" spans="1:4">
      <c r="A423" s="443">
        <v>422</v>
      </c>
      <c r="B423" t="s">
        <v>2532</v>
      </c>
      <c r="C423" t="s">
        <v>2536</v>
      </c>
      <c r="D423" t="s">
        <v>2537</v>
      </c>
    </row>
    <row r="424" spans="1:4">
      <c r="A424" s="443">
        <v>423</v>
      </c>
      <c r="B424" t="s">
        <v>2532</v>
      </c>
      <c r="C424" t="s">
        <v>2538</v>
      </c>
      <c r="D424" t="s">
        <v>2539</v>
      </c>
    </row>
    <row r="425" spans="1:4">
      <c r="A425" s="443">
        <v>424</v>
      </c>
      <c r="B425" t="s">
        <v>2532</v>
      </c>
      <c r="C425" t="s">
        <v>2540</v>
      </c>
      <c r="D425" t="s">
        <v>2541</v>
      </c>
    </row>
    <row r="426" spans="1:4">
      <c r="A426" s="443">
        <v>425</v>
      </c>
      <c r="B426" t="s">
        <v>2532</v>
      </c>
      <c r="C426" t="s">
        <v>2532</v>
      </c>
      <c r="D426" t="s">
        <v>2533</v>
      </c>
    </row>
    <row r="427" spans="1:4">
      <c r="A427" s="443">
        <v>426</v>
      </c>
      <c r="B427" t="s">
        <v>2532</v>
      </c>
      <c r="C427" t="s">
        <v>2542</v>
      </c>
      <c r="D427" t="s">
        <v>2543</v>
      </c>
    </row>
    <row r="428" spans="1:4">
      <c r="A428" s="443">
        <v>427</v>
      </c>
      <c r="B428" t="s">
        <v>2532</v>
      </c>
      <c r="C428" t="s">
        <v>2544</v>
      </c>
      <c r="D428" t="s">
        <v>2545</v>
      </c>
    </row>
    <row r="429" spans="1:4">
      <c r="A429" s="443">
        <v>428</v>
      </c>
      <c r="B429" t="s">
        <v>2532</v>
      </c>
      <c r="C429" t="s">
        <v>2546</v>
      </c>
      <c r="D429" t="s">
        <v>2547</v>
      </c>
    </row>
    <row r="430" spans="1:4">
      <c r="A430" s="443">
        <v>429</v>
      </c>
      <c r="B430" t="s">
        <v>2532</v>
      </c>
      <c r="C430" t="s">
        <v>2548</v>
      </c>
      <c r="D430" t="s">
        <v>2549</v>
      </c>
    </row>
    <row r="431" spans="1:4">
      <c r="A431" s="443">
        <v>430</v>
      </c>
      <c r="B431" t="s">
        <v>2532</v>
      </c>
      <c r="C431" t="s">
        <v>2550</v>
      </c>
      <c r="D431" t="s">
        <v>2551</v>
      </c>
    </row>
    <row r="432" spans="1:4">
      <c r="A432" s="443">
        <v>431</v>
      </c>
      <c r="B432" t="s">
        <v>2532</v>
      </c>
      <c r="C432" t="s">
        <v>2552</v>
      </c>
      <c r="D432" t="s">
        <v>2553</v>
      </c>
    </row>
    <row r="433" spans="1:4">
      <c r="A433" s="443">
        <v>432</v>
      </c>
      <c r="B433" t="s">
        <v>2532</v>
      </c>
      <c r="C433" t="s">
        <v>2554</v>
      </c>
      <c r="D433" t="s">
        <v>2555</v>
      </c>
    </row>
    <row r="434" spans="1:4">
      <c r="A434" s="443">
        <v>433</v>
      </c>
      <c r="B434" t="s">
        <v>2532</v>
      </c>
      <c r="C434" t="s">
        <v>2556</v>
      </c>
      <c r="D434" t="s">
        <v>2557</v>
      </c>
    </row>
    <row r="435" spans="1:4">
      <c r="A435" s="443">
        <v>434</v>
      </c>
      <c r="B435" t="s">
        <v>2532</v>
      </c>
      <c r="C435" t="s">
        <v>2558</v>
      </c>
      <c r="D435" t="s">
        <v>2559</v>
      </c>
    </row>
    <row r="436" spans="1:4">
      <c r="A436" s="443">
        <v>435</v>
      </c>
      <c r="B436" t="s">
        <v>2532</v>
      </c>
      <c r="C436" t="s">
        <v>2560</v>
      </c>
      <c r="D436" t="s">
        <v>2561</v>
      </c>
    </row>
    <row r="437" spans="1:4">
      <c r="A437" s="443">
        <v>436</v>
      </c>
      <c r="B437" t="s">
        <v>2532</v>
      </c>
      <c r="C437" t="s">
        <v>2562</v>
      </c>
      <c r="D437" t="s">
        <v>2563</v>
      </c>
    </row>
    <row r="438" spans="1:4">
      <c r="A438" s="443">
        <v>437</v>
      </c>
      <c r="B438" t="s">
        <v>2532</v>
      </c>
      <c r="C438" t="s">
        <v>2564</v>
      </c>
      <c r="D438" t="s">
        <v>2565</v>
      </c>
    </row>
    <row r="439" spans="1:4">
      <c r="A439" s="443">
        <v>438</v>
      </c>
      <c r="B439" t="s">
        <v>2532</v>
      </c>
      <c r="C439" t="s">
        <v>2566</v>
      </c>
      <c r="D439" t="s">
        <v>2567</v>
      </c>
    </row>
    <row r="440" spans="1:4">
      <c r="A440" s="443">
        <v>439</v>
      </c>
      <c r="B440" t="s">
        <v>2532</v>
      </c>
      <c r="C440" t="s">
        <v>2568</v>
      </c>
      <c r="D440" t="s">
        <v>2569</v>
      </c>
    </row>
    <row r="441" spans="1:4">
      <c r="A441" s="443">
        <v>440</v>
      </c>
      <c r="B441" t="s">
        <v>2532</v>
      </c>
      <c r="C441" t="s">
        <v>2570</v>
      </c>
      <c r="D441" t="s">
        <v>2571</v>
      </c>
    </row>
    <row r="442" spans="1:4">
      <c r="A442" s="443">
        <v>441</v>
      </c>
      <c r="B442" t="s">
        <v>2572</v>
      </c>
      <c r="C442" t="s">
        <v>2574</v>
      </c>
      <c r="D442" t="s">
        <v>2575</v>
      </c>
    </row>
    <row r="443" spans="1:4">
      <c r="A443" s="443">
        <v>442</v>
      </c>
      <c r="B443" t="s">
        <v>2572</v>
      </c>
      <c r="C443" t="s">
        <v>2576</v>
      </c>
      <c r="D443" t="s">
        <v>2577</v>
      </c>
    </row>
    <row r="444" spans="1:4">
      <c r="A444" s="443">
        <v>443</v>
      </c>
      <c r="B444" t="s">
        <v>2572</v>
      </c>
      <c r="C444" t="s">
        <v>2578</v>
      </c>
      <c r="D444" t="s">
        <v>2579</v>
      </c>
    </row>
    <row r="445" spans="1:4">
      <c r="A445" s="443">
        <v>444</v>
      </c>
      <c r="B445" t="s">
        <v>2572</v>
      </c>
      <c r="C445" t="s">
        <v>2580</v>
      </c>
      <c r="D445" t="s">
        <v>2581</v>
      </c>
    </row>
    <row r="446" spans="1:4">
      <c r="A446" s="443">
        <v>445</v>
      </c>
      <c r="B446" t="s">
        <v>2572</v>
      </c>
      <c r="C446" t="s">
        <v>2582</v>
      </c>
      <c r="D446" t="s">
        <v>2583</v>
      </c>
    </row>
    <row r="447" spans="1:4">
      <c r="A447" s="443">
        <v>446</v>
      </c>
      <c r="B447" t="s">
        <v>2572</v>
      </c>
      <c r="C447" t="s">
        <v>2584</v>
      </c>
      <c r="D447" t="s">
        <v>2585</v>
      </c>
    </row>
    <row r="448" spans="1:4">
      <c r="A448" s="443">
        <v>447</v>
      </c>
      <c r="B448" t="s">
        <v>2572</v>
      </c>
      <c r="C448" t="s">
        <v>2572</v>
      </c>
      <c r="D448" t="s">
        <v>2573</v>
      </c>
    </row>
    <row r="449" spans="1:4">
      <c r="A449" s="443">
        <v>448</v>
      </c>
      <c r="B449" t="s">
        <v>2572</v>
      </c>
      <c r="C449" t="s">
        <v>2586</v>
      </c>
      <c r="D449" t="s">
        <v>2587</v>
      </c>
    </row>
    <row r="450" spans="1:4">
      <c r="A450" s="443">
        <v>449</v>
      </c>
      <c r="B450" t="s">
        <v>2572</v>
      </c>
      <c r="C450" t="s">
        <v>2588</v>
      </c>
      <c r="D450" t="s">
        <v>2589</v>
      </c>
    </row>
    <row r="451" spans="1:4">
      <c r="A451" s="443">
        <v>450</v>
      </c>
      <c r="B451" t="s">
        <v>2572</v>
      </c>
      <c r="C451" t="s">
        <v>2590</v>
      </c>
      <c r="D451" t="s">
        <v>2591</v>
      </c>
    </row>
    <row r="452" spans="1:4">
      <c r="A452" s="443">
        <v>451</v>
      </c>
      <c r="B452" t="s">
        <v>2572</v>
      </c>
      <c r="C452" t="s">
        <v>2592</v>
      </c>
      <c r="D452" t="s">
        <v>2593</v>
      </c>
    </row>
    <row r="453" spans="1:4">
      <c r="A453" s="443">
        <v>452</v>
      </c>
      <c r="B453" t="s">
        <v>2572</v>
      </c>
      <c r="C453" t="s">
        <v>2594</v>
      </c>
      <c r="D453" t="s">
        <v>2595</v>
      </c>
    </row>
    <row r="454" spans="1:4">
      <c r="A454" s="443">
        <v>453</v>
      </c>
      <c r="B454" t="s">
        <v>2572</v>
      </c>
      <c r="C454" t="s">
        <v>2596</v>
      </c>
      <c r="D454" t="s">
        <v>2597</v>
      </c>
    </row>
    <row r="455" spans="1:4">
      <c r="A455" s="443">
        <v>454</v>
      </c>
      <c r="B455" t="s">
        <v>2572</v>
      </c>
      <c r="C455" t="s">
        <v>2598</v>
      </c>
      <c r="D455" t="s">
        <v>2599</v>
      </c>
    </row>
    <row r="456" spans="1:4">
      <c r="A456" s="443">
        <v>455</v>
      </c>
      <c r="B456" t="s">
        <v>2572</v>
      </c>
      <c r="C456" t="s">
        <v>2600</v>
      </c>
      <c r="D456" t="s">
        <v>2601</v>
      </c>
    </row>
    <row r="457" spans="1:4">
      <c r="A457" s="443">
        <v>456</v>
      </c>
      <c r="B457" t="s">
        <v>2572</v>
      </c>
      <c r="C457" t="s">
        <v>2602</v>
      </c>
      <c r="D457" t="s">
        <v>2603</v>
      </c>
    </row>
    <row r="458" spans="1:4">
      <c r="A458" s="443">
        <v>457</v>
      </c>
      <c r="B458" t="s">
        <v>2572</v>
      </c>
      <c r="C458" t="s">
        <v>2604</v>
      </c>
      <c r="D458" t="s">
        <v>2605</v>
      </c>
    </row>
    <row r="459" spans="1:4">
      <c r="A459" s="443">
        <v>458</v>
      </c>
      <c r="B459" t="s">
        <v>2572</v>
      </c>
      <c r="C459" t="s">
        <v>2606</v>
      </c>
      <c r="D459" t="s">
        <v>2607</v>
      </c>
    </row>
    <row r="460" spans="1:4">
      <c r="A460" s="443">
        <v>459</v>
      </c>
      <c r="B460" t="s">
        <v>2572</v>
      </c>
      <c r="C460" t="s">
        <v>2608</v>
      </c>
      <c r="D460" t="s">
        <v>2609</v>
      </c>
    </row>
    <row r="461" spans="1:4">
      <c r="A461" s="443">
        <v>460</v>
      </c>
      <c r="B461" t="s">
        <v>2572</v>
      </c>
      <c r="C461" t="s">
        <v>2610</v>
      </c>
      <c r="D461" t="s">
        <v>2611</v>
      </c>
    </row>
    <row r="462" spans="1:4">
      <c r="A462" s="443">
        <v>461</v>
      </c>
      <c r="B462" t="s">
        <v>2572</v>
      </c>
      <c r="C462" t="s">
        <v>2612</v>
      </c>
      <c r="D462" t="s">
        <v>2613</v>
      </c>
    </row>
    <row r="463" spans="1:4">
      <c r="A463" s="443">
        <v>462</v>
      </c>
      <c r="B463" t="s">
        <v>2572</v>
      </c>
      <c r="C463" t="s">
        <v>2614</v>
      </c>
      <c r="D463" t="s">
        <v>2615</v>
      </c>
    </row>
    <row r="464" spans="1:4">
      <c r="A464" s="443">
        <v>463</v>
      </c>
      <c r="B464" t="s">
        <v>2572</v>
      </c>
      <c r="C464" t="s">
        <v>2616</v>
      </c>
      <c r="D464" t="s">
        <v>2617</v>
      </c>
    </row>
    <row r="465" spans="1:4">
      <c r="A465" s="443">
        <v>464</v>
      </c>
      <c r="B465" t="s">
        <v>2618</v>
      </c>
      <c r="C465" t="s">
        <v>2620</v>
      </c>
      <c r="D465" t="s">
        <v>2621</v>
      </c>
    </row>
    <row r="466" spans="1:4">
      <c r="A466" s="443">
        <v>465</v>
      </c>
      <c r="B466" t="s">
        <v>2618</v>
      </c>
      <c r="C466" t="s">
        <v>2622</v>
      </c>
      <c r="D466" t="s">
        <v>2623</v>
      </c>
    </row>
    <row r="467" spans="1:4">
      <c r="A467" s="443">
        <v>466</v>
      </c>
      <c r="B467" t="s">
        <v>2618</v>
      </c>
      <c r="C467" t="s">
        <v>2624</v>
      </c>
      <c r="D467" t="s">
        <v>2625</v>
      </c>
    </row>
    <row r="468" spans="1:4">
      <c r="A468" s="443">
        <v>467</v>
      </c>
      <c r="B468" t="s">
        <v>2618</v>
      </c>
      <c r="C468" t="s">
        <v>2626</v>
      </c>
      <c r="D468" t="s">
        <v>2627</v>
      </c>
    </row>
    <row r="469" spans="1:4">
      <c r="A469" s="443">
        <v>468</v>
      </c>
      <c r="B469" t="s">
        <v>2618</v>
      </c>
      <c r="C469" t="s">
        <v>2628</v>
      </c>
      <c r="D469" t="s">
        <v>2629</v>
      </c>
    </row>
    <row r="470" spans="1:4">
      <c r="A470" s="443">
        <v>469</v>
      </c>
      <c r="B470" t="s">
        <v>2618</v>
      </c>
      <c r="C470" t="s">
        <v>2630</v>
      </c>
      <c r="D470" t="s">
        <v>2631</v>
      </c>
    </row>
    <row r="471" spans="1:4">
      <c r="A471" s="443">
        <v>470</v>
      </c>
      <c r="B471" t="s">
        <v>2618</v>
      </c>
      <c r="C471" t="s">
        <v>2618</v>
      </c>
      <c r="D471" t="s">
        <v>2619</v>
      </c>
    </row>
    <row r="472" spans="1:4">
      <c r="A472" s="443">
        <v>471</v>
      </c>
      <c r="B472" t="s">
        <v>2618</v>
      </c>
      <c r="C472" t="s">
        <v>2632</v>
      </c>
      <c r="D472" t="s">
        <v>2633</v>
      </c>
    </row>
    <row r="473" spans="1:4">
      <c r="A473" s="443">
        <v>472</v>
      </c>
      <c r="B473" t="s">
        <v>2618</v>
      </c>
      <c r="C473" t="s">
        <v>2634</v>
      </c>
      <c r="D473" t="s">
        <v>2635</v>
      </c>
    </row>
    <row r="474" spans="1:4">
      <c r="A474" s="443">
        <v>473</v>
      </c>
      <c r="B474" t="s">
        <v>2618</v>
      </c>
      <c r="C474" t="s">
        <v>2636</v>
      </c>
      <c r="D474" t="s">
        <v>2637</v>
      </c>
    </row>
    <row r="475" spans="1:4">
      <c r="A475" s="443">
        <v>474</v>
      </c>
      <c r="B475" t="s">
        <v>2618</v>
      </c>
      <c r="C475" t="s">
        <v>2638</v>
      </c>
      <c r="D475" t="s">
        <v>2639</v>
      </c>
    </row>
    <row r="476" spans="1:4">
      <c r="A476" s="443">
        <v>475</v>
      </c>
      <c r="B476" t="s">
        <v>2618</v>
      </c>
      <c r="C476" t="s">
        <v>2640</v>
      </c>
      <c r="D476" t="s">
        <v>2641</v>
      </c>
    </row>
    <row r="477" spans="1:4">
      <c r="A477" s="443">
        <v>476</v>
      </c>
      <c r="B477" t="s">
        <v>2618</v>
      </c>
      <c r="C477" t="s">
        <v>2642</v>
      </c>
      <c r="D477" t="s">
        <v>2643</v>
      </c>
    </row>
    <row r="478" spans="1:4">
      <c r="A478" s="443">
        <v>477</v>
      </c>
      <c r="B478" t="s">
        <v>2618</v>
      </c>
      <c r="C478" t="s">
        <v>2644</v>
      </c>
      <c r="D478" t="s">
        <v>2645</v>
      </c>
    </row>
    <row r="479" spans="1:4">
      <c r="A479" s="443">
        <v>478</v>
      </c>
      <c r="B479" t="s">
        <v>2618</v>
      </c>
      <c r="C479" t="s">
        <v>2646</v>
      </c>
      <c r="D479" t="s">
        <v>2647</v>
      </c>
    </row>
    <row r="480" spans="1:4">
      <c r="A480" s="443">
        <v>479</v>
      </c>
      <c r="B480" t="s">
        <v>2648</v>
      </c>
      <c r="C480" t="s">
        <v>2650</v>
      </c>
      <c r="D480" t="s">
        <v>2651</v>
      </c>
    </row>
    <row r="481" spans="1:4">
      <c r="A481" s="443">
        <v>480</v>
      </c>
      <c r="B481" t="s">
        <v>2648</v>
      </c>
      <c r="C481" t="s">
        <v>2652</v>
      </c>
      <c r="D481" t="s">
        <v>2653</v>
      </c>
    </row>
    <row r="482" spans="1:4">
      <c r="A482" s="443">
        <v>481</v>
      </c>
      <c r="B482" t="s">
        <v>2648</v>
      </c>
      <c r="C482" t="s">
        <v>2654</v>
      </c>
      <c r="D482" t="s">
        <v>2655</v>
      </c>
    </row>
    <row r="483" spans="1:4">
      <c r="A483" s="443">
        <v>482</v>
      </c>
      <c r="B483" t="s">
        <v>2648</v>
      </c>
      <c r="C483" t="s">
        <v>2656</v>
      </c>
      <c r="D483" t="s">
        <v>2657</v>
      </c>
    </row>
    <row r="484" spans="1:4">
      <c r="A484" s="443">
        <v>483</v>
      </c>
      <c r="B484" t="s">
        <v>2648</v>
      </c>
      <c r="C484" t="s">
        <v>2648</v>
      </c>
      <c r="D484" t="s">
        <v>2649</v>
      </c>
    </row>
    <row r="485" spans="1:4">
      <c r="A485" s="443">
        <v>484</v>
      </c>
      <c r="B485" t="s">
        <v>2648</v>
      </c>
      <c r="C485" t="s">
        <v>2658</v>
      </c>
      <c r="D485" t="s">
        <v>2659</v>
      </c>
    </row>
    <row r="486" spans="1:4">
      <c r="A486" s="443">
        <v>485</v>
      </c>
      <c r="B486" t="s">
        <v>2648</v>
      </c>
      <c r="C486" t="s">
        <v>2660</v>
      </c>
      <c r="D486" t="s">
        <v>2661</v>
      </c>
    </row>
    <row r="487" spans="1:4">
      <c r="A487" s="443">
        <v>486</v>
      </c>
      <c r="B487" t="s">
        <v>2648</v>
      </c>
      <c r="C487" t="s">
        <v>2662</v>
      </c>
      <c r="D487" t="s">
        <v>2663</v>
      </c>
    </row>
    <row r="488" spans="1:4">
      <c r="A488" s="443">
        <v>487</v>
      </c>
      <c r="B488" t="s">
        <v>2648</v>
      </c>
      <c r="C488" t="s">
        <v>2664</v>
      </c>
      <c r="D488" t="s">
        <v>2665</v>
      </c>
    </row>
    <row r="489" spans="1:4">
      <c r="A489" s="443">
        <v>488</v>
      </c>
      <c r="B489" t="s">
        <v>2648</v>
      </c>
      <c r="C489" t="s">
        <v>2666</v>
      </c>
      <c r="D489" t="s">
        <v>2667</v>
      </c>
    </row>
    <row r="490" spans="1:4">
      <c r="A490" s="443">
        <v>489</v>
      </c>
      <c r="B490" t="s">
        <v>2648</v>
      </c>
      <c r="C490" t="s">
        <v>2668</v>
      </c>
      <c r="D490" t="s">
        <v>2669</v>
      </c>
    </row>
    <row r="491" spans="1:4">
      <c r="A491" s="443">
        <v>490</v>
      </c>
      <c r="B491" t="s">
        <v>2648</v>
      </c>
      <c r="C491" t="s">
        <v>2670</v>
      </c>
      <c r="D491" t="s">
        <v>2671</v>
      </c>
    </row>
    <row r="492" spans="1:4">
      <c r="A492" s="443">
        <v>491</v>
      </c>
      <c r="B492" t="s">
        <v>2672</v>
      </c>
      <c r="C492" t="s">
        <v>2674</v>
      </c>
      <c r="D492" t="s">
        <v>2675</v>
      </c>
    </row>
    <row r="493" spans="1:4">
      <c r="A493" s="443">
        <v>492</v>
      </c>
      <c r="B493" t="s">
        <v>2672</v>
      </c>
      <c r="C493" t="s">
        <v>2676</v>
      </c>
      <c r="D493" t="s">
        <v>2677</v>
      </c>
    </row>
    <row r="494" spans="1:4">
      <c r="A494" s="443">
        <v>493</v>
      </c>
      <c r="B494" t="s">
        <v>2672</v>
      </c>
      <c r="C494" t="s">
        <v>2678</v>
      </c>
      <c r="D494" t="s">
        <v>2679</v>
      </c>
    </row>
    <row r="495" spans="1:4">
      <c r="A495" s="443">
        <v>494</v>
      </c>
      <c r="B495" t="s">
        <v>2672</v>
      </c>
      <c r="C495" t="s">
        <v>2680</v>
      </c>
      <c r="D495" t="s">
        <v>2681</v>
      </c>
    </row>
    <row r="496" spans="1:4">
      <c r="A496" s="443">
        <v>495</v>
      </c>
      <c r="B496" t="s">
        <v>2672</v>
      </c>
      <c r="C496" t="s">
        <v>2672</v>
      </c>
      <c r="D496" t="s">
        <v>2673</v>
      </c>
    </row>
    <row r="497" spans="1:4">
      <c r="A497" s="443">
        <v>496</v>
      </c>
      <c r="B497" t="s">
        <v>2672</v>
      </c>
      <c r="C497" t="s">
        <v>2682</v>
      </c>
      <c r="D497" t="s">
        <v>2683</v>
      </c>
    </row>
    <row r="498" spans="1:4">
      <c r="A498" s="443">
        <v>497</v>
      </c>
      <c r="B498" t="s">
        <v>2672</v>
      </c>
      <c r="C498" t="s">
        <v>2684</v>
      </c>
      <c r="D498" t="s">
        <v>2685</v>
      </c>
    </row>
    <row r="499" spans="1:4">
      <c r="A499" s="443">
        <v>498</v>
      </c>
      <c r="B499" t="s">
        <v>2672</v>
      </c>
      <c r="C499" t="s">
        <v>2686</v>
      </c>
      <c r="D499" t="s">
        <v>2687</v>
      </c>
    </row>
    <row r="500" spans="1:4">
      <c r="A500" s="443">
        <v>499</v>
      </c>
      <c r="B500" t="s">
        <v>2672</v>
      </c>
      <c r="C500" t="s">
        <v>2688</v>
      </c>
      <c r="D500" t="s">
        <v>2689</v>
      </c>
    </row>
    <row r="501" spans="1:4">
      <c r="A501" s="443">
        <v>500</v>
      </c>
      <c r="B501" t="s">
        <v>2672</v>
      </c>
      <c r="C501" t="s">
        <v>2690</v>
      </c>
      <c r="D501" t="s">
        <v>2691</v>
      </c>
    </row>
    <row r="502" spans="1:4">
      <c r="A502" s="443">
        <v>501</v>
      </c>
      <c r="B502" t="s">
        <v>2672</v>
      </c>
      <c r="C502" t="s">
        <v>2692</v>
      </c>
      <c r="D502" t="s">
        <v>2693</v>
      </c>
    </row>
    <row r="503" spans="1:4">
      <c r="A503" s="443">
        <v>502</v>
      </c>
      <c r="B503" t="s">
        <v>2672</v>
      </c>
      <c r="C503" t="s">
        <v>2694</v>
      </c>
      <c r="D503" t="s">
        <v>2695</v>
      </c>
    </row>
    <row r="504" spans="1:4">
      <c r="A504" s="443">
        <v>503</v>
      </c>
      <c r="B504" t="s">
        <v>2672</v>
      </c>
      <c r="C504" t="s">
        <v>2696</v>
      </c>
      <c r="D504" t="s">
        <v>2697</v>
      </c>
    </row>
    <row r="505" spans="1:4">
      <c r="A505" s="443">
        <v>504</v>
      </c>
      <c r="B505" t="s">
        <v>2672</v>
      </c>
      <c r="C505" t="s">
        <v>2698</v>
      </c>
      <c r="D505" t="s">
        <v>2699</v>
      </c>
    </row>
    <row r="506" spans="1:4">
      <c r="A506" s="443">
        <v>505</v>
      </c>
      <c r="B506" t="s">
        <v>2672</v>
      </c>
      <c r="C506" t="s">
        <v>2700</v>
      </c>
      <c r="D506" t="s">
        <v>2701</v>
      </c>
    </row>
    <row r="507" spans="1:4">
      <c r="A507" s="443">
        <v>506</v>
      </c>
      <c r="B507" t="s">
        <v>2672</v>
      </c>
      <c r="C507" t="s">
        <v>2702</v>
      </c>
      <c r="D507" t="s">
        <v>2703</v>
      </c>
    </row>
    <row r="508" spans="1:4">
      <c r="A508" s="443">
        <v>507</v>
      </c>
      <c r="B508" t="s">
        <v>2672</v>
      </c>
      <c r="C508" t="s">
        <v>2704</v>
      </c>
      <c r="D508" t="s">
        <v>2705</v>
      </c>
    </row>
    <row r="509" spans="1:4">
      <c r="A509" s="443">
        <v>508</v>
      </c>
      <c r="B509" t="s">
        <v>2672</v>
      </c>
      <c r="C509" t="s">
        <v>2706</v>
      </c>
      <c r="D509" t="s">
        <v>2707</v>
      </c>
    </row>
    <row r="510" spans="1:4">
      <c r="A510" s="443">
        <v>509</v>
      </c>
      <c r="B510" t="s">
        <v>2708</v>
      </c>
      <c r="C510" t="s">
        <v>2710</v>
      </c>
      <c r="D510" t="s">
        <v>2711</v>
      </c>
    </row>
    <row r="511" spans="1:4">
      <c r="A511" s="443">
        <v>510</v>
      </c>
      <c r="B511" t="s">
        <v>2708</v>
      </c>
      <c r="C511" t="s">
        <v>2712</v>
      </c>
      <c r="D511" t="s">
        <v>2713</v>
      </c>
    </row>
    <row r="512" spans="1:4">
      <c r="A512" s="443">
        <v>511</v>
      </c>
      <c r="B512" t="s">
        <v>2708</v>
      </c>
      <c r="C512" t="s">
        <v>2714</v>
      </c>
      <c r="D512" t="s">
        <v>2715</v>
      </c>
    </row>
    <row r="513" spans="1:4">
      <c r="A513" s="443">
        <v>512</v>
      </c>
      <c r="B513" t="s">
        <v>2708</v>
      </c>
      <c r="C513" t="s">
        <v>2716</v>
      </c>
      <c r="D513" t="s">
        <v>2717</v>
      </c>
    </row>
    <row r="514" spans="1:4">
      <c r="A514" s="443">
        <v>513</v>
      </c>
      <c r="B514" t="s">
        <v>2708</v>
      </c>
      <c r="C514" t="s">
        <v>2718</v>
      </c>
      <c r="D514" t="s">
        <v>2719</v>
      </c>
    </row>
    <row r="515" spans="1:4">
      <c r="A515" s="443">
        <v>514</v>
      </c>
      <c r="B515" t="s">
        <v>2708</v>
      </c>
      <c r="C515" t="s">
        <v>2720</v>
      </c>
      <c r="D515" t="s">
        <v>2721</v>
      </c>
    </row>
    <row r="516" spans="1:4">
      <c r="A516" s="443">
        <v>515</v>
      </c>
      <c r="B516" t="s">
        <v>2708</v>
      </c>
      <c r="C516" t="s">
        <v>2708</v>
      </c>
      <c r="D516" t="s">
        <v>2709</v>
      </c>
    </row>
    <row r="517" spans="1:4">
      <c r="A517" s="443">
        <v>516</v>
      </c>
      <c r="B517" t="s">
        <v>2708</v>
      </c>
      <c r="C517" t="s">
        <v>2722</v>
      </c>
      <c r="D517" t="s">
        <v>2723</v>
      </c>
    </row>
    <row r="518" spans="1:4">
      <c r="A518" s="443">
        <v>517</v>
      </c>
      <c r="B518" t="s">
        <v>2708</v>
      </c>
      <c r="C518" t="s">
        <v>2089</v>
      </c>
      <c r="D518" t="s">
        <v>2724</v>
      </c>
    </row>
    <row r="519" spans="1:4">
      <c r="A519" s="443">
        <v>518</v>
      </c>
      <c r="B519" t="s">
        <v>2708</v>
      </c>
      <c r="C519" t="s">
        <v>2725</v>
      </c>
      <c r="D519" t="s">
        <v>2726</v>
      </c>
    </row>
    <row r="520" spans="1:4">
      <c r="A520" s="443">
        <v>519</v>
      </c>
      <c r="B520" t="s">
        <v>2708</v>
      </c>
      <c r="C520" t="s">
        <v>2698</v>
      </c>
      <c r="D520" t="s">
        <v>2727</v>
      </c>
    </row>
    <row r="521" spans="1:4">
      <c r="A521" s="443">
        <v>520</v>
      </c>
      <c r="B521" t="s">
        <v>2708</v>
      </c>
      <c r="C521" t="s">
        <v>2728</v>
      </c>
      <c r="D521" t="s">
        <v>2729</v>
      </c>
    </row>
    <row r="522" spans="1:4">
      <c r="A522" s="443">
        <v>521</v>
      </c>
      <c r="B522" t="s">
        <v>2708</v>
      </c>
      <c r="C522" t="s">
        <v>2730</v>
      </c>
      <c r="D522" t="s">
        <v>2731</v>
      </c>
    </row>
    <row r="523" spans="1:4">
      <c r="A523" s="443">
        <v>522</v>
      </c>
      <c r="B523" t="s">
        <v>2708</v>
      </c>
      <c r="C523" t="s">
        <v>2732</v>
      </c>
      <c r="D523" t="s">
        <v>2733</v>
      </c>
    </row>
    <row r="524" spans="1:4">
      <c r="A524" s="443">
        <v>523</v>
      </c>
      <c r="B524" t="s">
        <v>2708</v>
      </c>
      <c r="C524" t="s">
        <v>2734</v>
      </c>
      <c r="D524" t="s">
        <v>2735</v>
      </c>
    </row>
    <row r="525" spans="1:4">
      <c r="A525" s="443">
        <v>524</v>
      </c>
      <c r="B525" t="s">
        <v>2708</v>
      </c>
      <c r="C525" t="s">
        <v>2736</v>
      </c>
      <c r="D525" t="s">
        <v>2737</v>
      </c>
    </row>
    <row r="526" spans="1:4">
      <c r="A526" s="443">
        <v>525</v>
      </c>
      <c r="B526" t="s">
        <v>2708</v>
      </c>
      <c r="C526" t="s">
        <v>2738</v>
      </c>
      <c r="D526" t="s">
        <v>2739</v>
      </c>
    </row>
    <row r="527" spans="1:4">
      <c r="A527" s="443">
        <v>526</v>
      </c>
      <c r="B527" t="s">
        <v>2740</v>
      </c>
      <c r="C527" t="s">
        <v>2742</v>
      </c>
      <c r="D527" t="s">
        <v>2743</v>
      </c>
    </row>
    <row r="528" spans="1:4">
      <c r="A528" s="443">
        <v>527</v>
      </c>
      <c r="B528" t="s">
        <v>2740</v>
      </c>
      <c r="C528" t="s">
        <v>2230</v>
      </c>
      <c r="D528" t="s">
        <v>2744</v>
      </c>
    </row>
    <row r="529" spans="1:4">
      <c r="A529" s="443">
        <v>528</v>
      </c>
      <c r="B529" t="s">
        <v>2740</v>
      </c>
      <c r="C529" t="s">
        <v>2745</v>
      </c>
      <c r="D529" t="s">
        <v>2746</v>
      </c>
    </row>
    <row r="530" spans="1:4">
      <c r="A530" s="443">
        <v>529</v>
      </c>
      <c r="B530" t="s">
        <v>2740</v>
      </c>
      <c r="C530" t="s">
        <v>2747</v>
      </c>
      <c r="D530" t="s">
        <v>2748</v>
      </c>
    </row>
    <row r="531" spans="1:4">
      <c r="A531" s="443">
        <v>530</v>
      </c>
      <c r="B531" t="s">
        <v>2740</v>
      </c>
      <c r="C531" t="s">
        <v>2749</v>
      </c>
      <c r="D531" t="s">
        <v>2750</v>
      </c>
    </row>
    <row r="532" spans="1:4">
      <c r="A532" s="443">
        <v>531</v>
      </c>
      <c r="B532" t="s">
        <v>2740</v>
      </c>
      <c r="C532" t="s">
        <v>1756</v>
      </c>
      <c r="D532" t="s">
        <v>2751</v>
      </c>
    </row>
    <row r="533" spans="1:4">
      <c r="A533" s="443">
        <v>532</v>
      </c>
      <c r="B533" t="s">
        <v>2740</v>
      </c>
      <c r="C533" t="s">
        <v>2752</v>
      </c>
      <c r="D533" t="s">
        <v>2753</v>
      </c>
    </row>
    <row r="534" spans="1:4">
      <c r="A534" s="443">
        <v>533</v>
      </c>
      <c r="B534" t="s">
        <v>2740</v>
      </c>
      <c r="C534" t="s">
        <v>2740</v>
      </c>
      <c r="D534" t="s">
        <v>2741</v>
      </c>
    </row>
    <row r="535" spans="1:4">
      <c r="A535" s="443">
        <v>534</v>
      </c>
      <c r="B535" t="s">
        <v>2740</v>
      </c>
      <c r="C535" t="s">
        <v>2754</v>
      </c>
      <c r="D535" t="s">
        <v>2755</v>
      </c>
    </row>
    <row r="536" spans="1:4">
      <c r="A536" s="443">
        <v>535</v>
      </c>
      <c r="B536" t="s">
        <v>2740</v>
      </c>
      <c r="C536" t="s">
        <v>2756</v>
      </c>
      <c r="D536" t="s">
        <v>2757</v>
      </c>
    </row>
    <row r="537" spans="1:4">
      <c r="A537" s="443">
        <v>536</v>
      </c>
      <c r="B537" t="s">
        <v>2758</v>
      </c>
      <c r="C537" t="s">
        <v>2760</v>
      </c>
      <c r="D537" t="s">
        <v>2761</v>
      </c>
    </row>
    <row r="538" spans="1:4">
      <c r="A538" s="443">
        <v>537</v>
      </c>
      <c r="B538" t="s">
        <v>2758</v>
      </c>
      <c r="C538" t="s">
        <v>2762</v>
      </c>
      <c r="D538" t="s">
        <v>2763</v>
      </c>
    </row>
    <row r="539" spans="1:4">
      <c r="A539" s="443">
        <v>538</v>
      </c>
      <c r="B539" t="s">
        <v>2758</v>
      </c>
      <c r="C539" t="s">
        <v>2758</v>
      </c>
      <c r="D539" t="s">
        <v>2759</v>
      </c>
    </row>
    <row r="540" spans="1:4">
      <c r="A540" s="443">
        <v>539</v>
      </c>
      <c r="B540" t="s">
        <v>2758</v>
      </c>
      <c r="C540" t="s">
        <v>2764</v>
      </c>
      <c r="D540" t="s">
        <v>2765</v>
      </c>
    </row>
    <row r="541" spans="1:4">
      <c r="A541" s="443">
        <v>540</v>
      </c>
      <c r="B541" t="s">
        <v>2758</v>
      </c>
      <c r="C541" t="s">
        <v>2766</v>
      </c>
      <c r="D541" t="s">
        <v>2767</v>
      </c>
    </row>
    <row r="542" spans="1:4">
      <c r="A542" s="443">
        <v>541</v>
      </c>
      <c r="B542" t="s">
        <v>2758</v>
      </c>
      <c r="C542" t="s">
        <v>2768</v>
      </c>
      <c r="D542" t="s">
        <v>2769</v>
      </c>
    </row>
    <row r="543" spans="1:4">
      <c r="A543" s="443">
        <v>542</v>
      </c>
      <c r="B543" t="s">
        <v>2758</v>
      </c>
      <c r="C543" t="s">
        <v>2770</v>
      </c>
      <c r="D543" t="s">
        <v>2771</v>
      </c>
    </row>
    <row r="544" spans="1:4">
      <c r="A544" s="443">
        <v>543</v>
      </c>
      <c r="B544" t="s">
        <v>2758</v>
      </c>
      <c r="C544" t="s">
        <v>2772</v>
      </c>
      <c r="D544" t="s">
        <v>2773</v>
      </c>
    </row>
    <row r="545" spans="1:4">
      <c r="A545" s="443">
        <v>544</v>
      </c>
      <c r="B545" t="s">
        <v>2758</v>
      </c>
      <c r="C545" t="s">
        <v>2774</v>
      </c>
      <c r="D545" t="s">
        <v>2775</v>
      </c>
    </row>
    <row r="546" spans="1:4">
      <c r="A546" s="443">
        <v>545</v>
      </c>
      <c r="B546" t="s">
        <v>2758</v>
      </c>
      <c r="C546" t="s">
        <v>2776</v>
      </c>
      <c r="D546" t="s">
        <v>2777</v>
      </c>
    </row>
    <row r="547" spans="1:4">
      <c r="A547" s="443">
        <v>546</v>
      </c>
      <c r="B547" t="s">
        <v>2758</v>
      </c>
      <c r="C547" t="s">
        <v>2778</v>
      </c>
      <c r="D547" t="s">
        <v>2779</v>
      </c>
    </row>
    <row r="548" spans="1:4">
      <c r="A548" s="443">
        <v>547</v>
      </c>
      <c r="B548" t="s">
        <v>2758</v>
      </c>
      <c r="C548" t="s">
        <v>2780</v>
      </c>
      <c r="D548" t="s">
        <v>2781</v>
      </c>
    </row>
    <row r="549" spans="1:4">
      <c r="A549" s="443">
        <v>548</v>
      </c>
      <c r="B549" t="s">
        <v>2758</v>
      </c>
      <c r="C549" t="s">
        <v>2782</v>
      </c>
      <c r="D549" t="s">
        <v>2783</v>
      </c>
    </row>
    <row r="550" spans="1:4">
      <c r="A550" s="443">
        <v>549</v>
      </c>
      <c r="B550" t="s">
        <v>2758</v>
      </c>
      <c r="C550" t="s">
        <v>2784</v>
      </c>
      <c r="D550" t="s">
        <v>2785</v>
      </c>
    </row>
    <row r="551" spans="1:4">
      <c r="A551" s="443">
        <v>550</v>
      </c>
      <c r="B551" t="s">
        <v>2758</v>
      </c>
      <c r="C551" t="s">
        <v>2786</v>
      </c>
      <c r="D551" t="s">
        <v>2787</v>
      </c>
    </row>
    <row r="552" spans="1:4">
      <c r="A552" s="443">
        <v>551</v>
      </c>
      <c r="B552" t="s">
        <v>2788</v>
      </c>
      <c r="C552" t="s">
        <v>2790</v>
      </c>
      <c r="D552" t="s">
        <v>2791</v>
      </c>
    </row>
    <row r="553" spans="1:4">
      <c r="A553" s="443">
        <v>552</v>
      </c>
      <c r="B553" t="s">
        <v>2788</v>
      </c>
      <c r="C553" t="s">
        <v>2792</v>
      </c>
      <c r="D553" t="s">
        <v>2793</v>
      </c>
    </row>
    <row r="554" spans="1:4">
      <c r="A554" s="443">
        <v>553</v>
      </c>
      <c r="B554" t="s">
        <v>2788</v>
      </c>
      <c r="C554" t="s">
        <v>1756</v>
      </c>
      <c r="D554" t="s">
        <v>2794</v>
      </c>
    </row>
    <row r="555" spans="1:4">
      <c r="A555" s="443">
        <v>554</v>
      </c>
      <c r="B555" t="s">
        <v>2788</v>
      </c>
      <c r="C555" t="s">
        <v>2795</v>
      </c>
      <c r="D555" t="s">
        <v>2796</v>
      </c>
    </row>
    <row r="556" spans="1:4">
      <c r="A556" s="443">
        <v>555</v>
      </c>
      <c r="B556" t="s">
        <v>2788</v>
      </c>
      <c r="C556" t="s">
        <v>2797</v>
      </c>
      <c r="D556" t="s">
        <v>2798</v>
      </c>
    </row>
    <row r="557" spans="1:4">
      <c r="A557" s="443">
        <v>556</v>
      </c>
      <c r="B557" t="s">
        <v>2788</v>
      </c>
      <c r="C557" t="s">
        <v>2799</v>
      </c>
      <c r="D557" t="s">
        <v>2800</v>
      </c>
    </row>
    <row r="558" spans="1:4">
      <c r="A558" s="443">
        <v>557</v>
      </c>
      <c r="B558" t="s">
        <v>2788</v>
      </c>
      <c r="C558" t="s">
        <v>2788</v>
      </c>
      <c r="D558" t="s">
        <v>2789</v>
      </c>
    </row>
    <row r="559" spans="1:4">
      <c r="A559" s="443">
        <v>558</v>
      </c>
      <c r="B559" t="s">
        <v>2788</v>
      </c>
      <c r="C559" t="s">
        <v>2801</v>
      </c>
      <c r="D559" t="s">
        <v>2802</v>
      </c>
    </row>
    <row r="560" spans="1:4">
      <c r="A560" s="443">
        <v>559</v>
      </c>
      <c r="B560" t="s">
        <v>2788</v>
      </c>
      <c r="C560" t="s">
        <v>2803</v>
      </c>
      <c r="D560" t="s">
        <v>2804</v>
      </c>
    </row>
    <row r="561" spans="1:4">
      <c r="A561" s="443">
        <v>560</v>
      </c>
      <c r="B561" t="s">
        <v>2788</v>
      </c>
      <c r="C561" t="s">
        <v>2325</v>
      </c>
      <c r="D561" t="s">
        <v>2805</v>
      </c>
    </row>
    <row r="562" spans="1:4">
      <c r="A562" s="443">
        <v>561</v>
      </c>
      <c r="B562" t="s">
        <v>2788</v>
      </c>
      <c r="C562" t="s">
        <v>2806</v>
      </c>
      <c r="D562" t="s">
        <v>2807</v>
      </c>
    </row>
    <row r="563" spans="1:4">
      <c r="A563" s="443">
        <v>562</v>
      </c>
      <c r="B563" t="s">
        <v>2788</v>
      </c>
      <c r="C563" t="s">
        <v>2494</v>
      </c>
      <c r="D563" t="s">
        <v>2808</v>
      </c>
    </row>
    <row r="564" spans="1:4">
      <c r="A564" s="443">
        <v>563</v>
      </c>
      <c r="B564" t="s">
        <v>2788</v>
      </c>
      <c r="C564" t="s">
        <v>2809</v>
      </c>
      <c r="D564" t="s">
        <v>2810</v>
      </c>
    </row>
    <row r="565" spans="1:4">
      <c r="A565" s="443">
        <v>564</v>
      </c>
      <c r="B565" t="s">
        <v>2788</v>
      </c>
      <c r="C565" t="s">
        <v>2811</v>
      </c>
      <c r="D565" t="s">
        <v>2812</v>
      </c>
    </row>
    <row r="566" spans="1:4">
      <c r="A566" s="443">
        <v>565</v>
      </c>
      <c r="B566" t="s">
        <v>2788</v>
      </c>
      <c r="C566" t="s">
        <v>2813</v>
      </c>
      <c r="D566" t="s">
        <v>2814</v>
      </c>
    </row>
    <row r="567" spans="1:4">
      <c r="A567" s="443">
        <v>566</v>
      </c>
      <c r="B567" t="s">
        <v>2788</v>
      </c>
      <c r="C567" t="s">
        <v>2815</v>
      </c>
      <c r="D567" t="s">
        <v>2816</v>
      </c>
    </row>
    <row r="568" spans="1:4">
      <c r="A568" s="443">
        <v>567</v>
      </c>
      <c r="B568" t="s">
        <v>2788</v>
      </c>
      <c r="C568" t="s">
        <v>2817</v>
      </c>
      <c r="D568" t="s">
        <v>2818</v>
      </c>
    </row>
    <row r="569" spans="1:4">
      <c r="A569" s="443">
        <v>568</v>
      </c>
      <c r="B569" t="s">
        <v>2788</v>
      </c>
      <c r="C569" t="s">
        <v>2819</v>
      </c>
      <c r="D569" t="s">
        <v>2820</v>
      </c>
    </row>
    <row r="570" spans="1:4">
      <c r="A570" s="443">
        <v>569</v>
      </c>
      <c r="B570" t="s">
        <v>2788</v>
      </c>
      <c r="C570" t="s">
        <v>2528</v>
      </c>
      <c r="D570" t="s">
        <v>2821</v>
      </c>
    </row>
    <row r="571" spans="1:4">
      <c r="A571" s="443">
        <v>570</v>
      </c>
      <c r="B571" t="s">
        <v>2788</v>
      </c>
      <c r="C571" t="s">
        <v>2822</v>
      </c>
      <c r="D571" t="s">
        <v>2823</v>
      </c>
    </row>
    <row r="572" spans="1:4">
      <c r="A572" s="443">
        <v>571</v>
      </c>
      <c r="B572" t="s">
        <v>2788</v>
      </c>
      <c r="C572" t="s">
        <v>2824</v>
      </c>
      <c r="D572" t="s">
        <v>2825</v>
      </c>
    </row>
    <row r="573" spans="1:4">
      <c r="A573" s="443">
        <v>572</v>
      </c>
      <c r="B573" t="s">
        <v>2826</v>
      </c>
      <c r="C573" t="s">
        <v>2828</v>
      </c>
      <c r="D573" t="s">
        <v>2829</v>
      </c>
    </row>
    <row r="574" spans="1:4">
      <c r="A574" s="443">
        <v>573</v>
      </c>
      <c r="B574" t="s">
        <v>2826</v>
      </c>
      <c r="C574" t="s">
        <v>2830</v>
      </c>
      <c r="D574" t="s">
        <v>2831</v>
      </c>
    </row>
    <row r="575" spans="1:4">
      <c r="A575" s="443">
        <v>574</v>
      </c>
      <c r="B575" t="s">
        <v>2826</v>
      </c>
      <c r="C575" t="s">
        <v>2832</v>
      </c>
      <c r="D575" t="s">
        <v>2833</v>
      </c>
    </row>
    <row r="576" spans="1:4">
      <c r="A576" s="443">
        <v>575</v>
      </c>
      <c r="B576" t="s">
        <v>2826</v>
      </c>
      <c r="C576" t="s">
        <v>2834</v>
      </c>
      <c r="D576" t="s">
        <v>2835</v>
      </c>
    </row>
    <row r="577" spans="1:4">
      <c r="A577" s="443">
        <v>576</v>
      </c>
      <c r="B577" t="s">
        <v>2826</v>
      </c>
      <c r="C577" t="s">
        <v>2826</v>
      </c>
      <c r="D577" t="s">
        <v>2827</v>
      </c>
    </row>
    <row r="578" spans="1:4">
      <c r="A578" s="443">
        <v>577</v>
      </c>
      <c r="B578" t="s">
        <v>2826</v>
      </c>
      <c r="C578" t="s">
        <v>2836</v>
      </c>
      <c r="D578" t="s">
        <v>2837</v>
      </c>
    </row>
    <row r="579" spans="1:4">
      <c r="A579" s="443">
        <v>578</v>
      </c>
      <c r="B579" t="s">
        <v>2826</v>
      </c>
      <c r="C579" t="s">
        <v>2838</v>
      </c>
      <c r="D579" t="s">
        <v>2839</v>
      </c>
    </row>
    <row r="580" spans="1:4">
      <c r="A580" s="443">
        <v>579</v>
      </c>
      <c r="B580" t="s">
        <v>2826</v>
      </c>
      <c r="C580" t="s">
        <v>2840</v>
      </c>
      <c r="D580" t="s">
        <v>2841</v>
      </c>
    </row>
    <row r="581" spans="1:4">
      <c r="A581" s="443">
        <v>580</v>
      </c>
      <c r="B581" t="s">
        <v>2826</v>
      </c>
      <c r="C581" t="s">
        <v>2842</v>
      </c>
      <c r="D581" t="s">
        <v>2843</v>
      </c>
    </row>
    <row r="582" spans="1:4">
      <c r="A582" s="443">
        <v>581</v>
      </c>
      <c r="B582" t="s">
        <v>2826</v>
      </c>
      <c r="C582" t="s">
        <v>2844</v>
      </c>
      <c r="D582" t="s">
        <v>2845</v>
      </c>
    </row>
    <row r="583" spans="1:4">
      <c r="A583" s="443">
        <v>582</v>
      </c>
      <c r="B583" t="s">
        <v>2826</v>
      </c>
      <c r="C583" t="s">
        <v>2846</v>
      </c>
      <c r="D583" t="s">
        <v>2847</v>
      </c>
    </row>
    <row r="584" spans="1:4">
      <c r="A584" s="443">
        <v>583</v>
      </c>
      <c r="B584" t="s">
        <v>2826</v>
      </c>
      <c r="C584" t="s">
        <v>2848</v>
      </c>
      <c r="D584" t="s">
        <v>2849</v>
      </c>
    </row>
    <row r="585" spans="1:4">
      <c r="A585" s="443">
        <v>584</v>
      </c>
      <c r="B585" t="s">
        <v>2826</v>
      </c>
      <c r="C585" t="s">
        <v>2850</v>
      </c>
      <c r="D585" t="s">
        <v>2851</v>
      </c>
    </row>
    <row r="586" spans="1:4">
      <c r="A586" s="443">
        <v>585</v>
      </c>
      <c r="B586" t="s">
        <v>2852</v>
      </c>
      <c r="C586" t="s">
        <v>2854</v>
      </c>
      <c r="D586" t="s">
        <v>2855</v>
      </c>
    </row>
    <row r="587" spans="1:4">
      <c r="A587" s="443">
        <v>586</v>
      </c>
      <c r="B587" t="s">
        <v>2852</v>
      </c>
      <c r="C587" t="s">
        <v>2856</v>
      </c>
      <c r="D587" t="s">
        <v>2857</v>
      </c>
    </row>
    <row r="588" spans="1:4">
      <c r="A588" s="443">
        <v>587</v>
      </c>
      <c r="B588" t="s">
        <v>2852</v>
      </c>
      <c r="C588" t="s">
        <v>2858</v>
      </c>
      <c r="D588" t="s">
        <v>2859</v>
      </c>
    </row>
    <row r="589" spans="1:4">
      <c r="A589" s="443">
        <v>588</v>
      </c>
      <c r="B589" t="s">
        <v>2852</v>
      </c>
      <c r="C589" t="s">
        <v>2860</v>
      </c>
      <c r="D589" t="s">
        <v>2861</v>
      </c>
    </row>
    <row r="590" spans="1:4">
      <c r="A590" s="443">
        <v>589</v>
      </c>
      <c r="B590" t="s">
        <v>2852</v>
      </c>
      <c r="C590" t="s">
        <v>2862</v>
      </c>
      <c r="D590" t="s">
        <v>2863</v>
      </c>
    </row>
    <row r="591" spans="1:4">
      <c r="A591" s="443">
        <v>590</v>
      </c>
      <c r="B591" t="s">
        <v>2852</v>
      </c>
      <c r="C591" t="s">
        <v>2852</v>
      </c>
      <c r="D591" t="s">
        <v>2853</v>
      </c>
    </row>
    <row r="592" spans="1:4">
      <c r="A592" s="443">
        <v>591</v>
      </c>
      <c r="B592" t="s">
        <v>2852</v>
      </c>
      <c r="C592" t="s">
        <v>2864</v>
      </c>
      <c r="D592" t="s">
        <v>2865</v>
      </c>
    </row>
    <row r="593" spans="1:4">
      <c r="A593" s="443">
        <v>592</v>
      </c>
      <c r="B593" t="s">
        <v>2852</v>
      </c>
      <c r="C593" t="s">
        <v>2866</v>
      </c>
      <c r="D593" t="s">
        <v>2867</v>
      </c>
    </row>
    <row r="594" spans="1:4">
      <c r="A594" s="443">
        <v>593</v>
      </c>
      <c r="B594" t="s">
        <v>2852</v>
      </c>
      <c r="C594" t="s">
        <v>2868</v>
      </c>
      <c r="D594" t="s">
        <v>2869</v>
      </c>
    </row>
    <row r="595" spans="1:4">
      <c r="A595" s="443">
        <v>594</v>
      </c>
      <c r="B595" t="s">
        <v>2852</v>
      </c>
      <c r="C595" t="s">
        <v>2870</v>
      </c>
      <c r="D595" t="s">
        <v>2871</v>
      </c>
    </row>
    <row r="596" spans="1:4">
      <c r="A596" s="443">
        <v>595</v>
      </c>
      <c r="B596" t="s">
        <v>2852</v>
      </c>
      <c r="C596" t="s">
        <v>2872</v>
      </c>
      <c r="D596" t="s">
        <v>2873</v>
      </c>
    </row>
    <row r="597" spans="1:4">
      <c r="A597" s="443">
        <v>596</v>
      </c>
      <c r="B597" t="s">
        <v>2852</v>
      </c>
      <c r="C597" t="s">
        <v>2874</v>
      </c>
      <c r="D597" t="s">
        <v>2875</v>
      </c>
    </row>
    <row r="598" spans="1:4">
      <c r="A598" s="443">
        <v>597</v>
      </c>
      <c r="B598" t="s">
        <v>2852</v>
      </c>
      <c r="C598" t="s">
        <v>2876</v>
      </c>
      <c r="D598" t="s">
        <v>2877</v>
      </c>
    </row>
    <row r="599" spans="1:4">
      <c r="A599" s="443">
        <v>598</v>
      </c>
      <c r="B599" t="s">
        <v>2878</v>
      </c>
      <c r="C599" t="s">
        <v>2880</v>
      </c>
      <c r="D599" t="s">
        <v>2881</v>
      </c>
    </row>
    <row r="600" spans="1:4">
      <c r="A600" s="443">
        <v>599</v>
      </c>
      <c r="B600" t="s">
        <v>2878</v>
      </c>
      <c r="C600" t="s">
        <v>2882</v>
      </c>
      <c r="D600" t="s">
        <v>2883</v>
      </c>
    </row>
    <row r="601" spans="1:4">
      <c r="A601" s="443">
        <v>600</v>
      </c>
      <c r="B601" t="s">
        <v>2878</v>
      </c>
      <c r="C601" t="s">
        <v>2884</v>
      </c>
      <c r="D601" t="s">
        <v>2885</v>
      </c>
    </row>
    <row r="602" spans="1:4">
      <c r="A602" s="443">
        <v>601</v>
      </c>
      <c r="B602" t="s">
        <v>2878</v>
      </c>
      <c r="C602" t="s">
        <v>2886</v>
      </c>
      <c r="D602" t="s">
        <v>2887</v>
      </c>
    </row>
    <row r="603" spans="1:4">
      <c r="A603" s="443">
        <v>602</v>
      </c>
      <c r="B603" t="s">
        <v>2878</v>
      </c>
      <c r="C603" t="s">
        <v>2888</v>
      </c>
      <c r="D603" t="s">
        <v>2889</v>
      </c>
    </row>
    <row r="604" spans="1:4">
      <c r="A604" s="443">
        <v>603</v>
      </c>
      <c r="B604" t="s">
        <v>2878</v>
      </c>
      <c r="C604" t="s">
        <v>2890</v>
      </c>
      <c r="D604" t="s">
        <v>2891</v>
      </c>
    </row>
    <row r="605" spans="1:4">
      <c r="A605" s="443">
        <v>604</v>
      </c>
      <c r="B605" t="s">
        <v>2878</v>
      </c>
      <c r="C605" t="s">
        <v>2892</v>
      </c>
      <c r="D605" t="s">
        <v>2893</v>
      </c>
    </row>
    <row r="606" spans="1:4">
      <c r="A606" s="443">
        <v>605</v>
      </c>
      <c r="B606" t="s">
        <v>2878</v>
      </c>
      <c r="C606" t="s">
        <v>2894</v>
      </c>
      <c r="D606" t="s">
        <v>2895</v>
      </c>
    </row>
    <row r="607" spans="1:4">
      <c r="A607" s="443">
        <v>606</v>
      </c>
      <c r="B607" t="s">
        <v>2878</v>
      </c>
      <c r="C607" t="s">
        <v>2896</v>
      </c>
      <c r="D607" t="s">
        <v>2897</v>
      </c>
    </row>
    <row r="608" spans="1:4">
      <c r="A608" s="443">
        <v>607</v>
      </c>
      <c r="B608" t="s">
        <v>2878</v>
      </c>
      <c r="C608" t="s">
        <v>2898</v>
      </c>
      <c r="D608" t="s">
        <v>2899</v>
      </c>
    </row>
    <row r="609" spans="1:4">
      <c r="A609" s="443">
        <v>608</v>
      </c>
      <c r="B609" t="s">
        <v>2878</v>
      </c>
      <c r="C609" t="s">
        <v>2878</v>
      </c>
      <c r="D609" t="s">
        <v>2879</v>
      </c>
    </row>
    <row r="610" spans="1:4">
      <c r="A610" s="443">
        <v>609</v>
      </c>
      <c r="B610" t="s">
        <v>2878</v>
      </c>
      <c r="C610" t="s">
        <v>2900</v>
      </c>
      <c r="D610" t="s">
        <v>2901</v>
      </c>
    </row>
    <row r="611" spans="1:4">
      <c r="A611" s="443">
        <v>610</v>
      </c>
      <c r="B611" t="s">
        <v>2878</v>
      </c>
      <c r="C611" t="s">
        <v>2902</v>
      </c>
      <c r="D611" t="s">
        <v>2903</v>
      </c>
    </row>
    <row r="612" spans="1:4">
      <c r="A612" s="443">
        <v>611</v>
      </c>
      <c r="B612" t="s">
        <v>2878</v>
      </c>
      <c r="C612" t="s">
        <v>2904</v>
      </c>
      <c r="D612" t="s">
        <v>2905</v>
      </c>
    </row>
    <row r="613" spans="1:4">
      <c r="A613" s="443">
        <v>612</v>
      </c>
      <c r="B613" t="s">
        <v>2878</v>
      </c>
      <c r="C613" t="s">
        <v>2906</v>
      </c>
      <c r="D613" t="s">
        <v>2907</v>
      </c>
    </row>
    <row r="614" spans="1:4">
      <c r="A614" s="443">
        <v>613</v>
      </c>
      <c r="B614" t="s">
        <v>2878</v>
      </c>
      <c r="C614" t="s">
        <v>2182</v>
      </c>
      <c r="D614" t="s">
        <v>2908</v>
      </c>
    </row>
    <row r="615" spans="1:4">
      <c r="A615" s="443">
        <v>614</v>
      </c>
      <c r="B615" t="s">
        <v>2878</v>
      </c>
      <c r="C615" t="s">
        <v>2909</v>
      </c>
      <c r="D615" t="s">
        <v>2910</v>
      </c>
    </row>
    <row r="616" spans="1:4">
      <c r="A616" s="443">
        <v>615</v>
      </c>
      <c r="B616" t="s">
        <v>2878</v>
      </c>
      <c r="C616" t="s">
        <v>2911</v>
      </c>
      <c r="D616" t="s">
        <v>2912</v>
      </c>
    </row>
    <row r="617" spans="1:4">
      <c r="A617" s="443">
        <v>616</v>
      </c>
      <c r="B617" t="s">
        <v>2913</v>
      </c>
      <c r="C617" t="s">
        <v>2915</v>
      </c>
      <c r="D617" t="s">
        <v>2916</v>
      </c>
    </row>
    <row r="618" spans="1:4">
      <c r="A618" s="443">
        <v>617</v>
      </c>
      <c r="B618" t="s">
        <v>2913</v>
      </c>
      <c r="C618" t="s">
        <v>2917</v>
      </c>
      <c r="D618" t="s">
        <v>2918</v>
      </c>
    </row>
    <row r="619" spans="1:4">
      <c r="A619" s="443">
        <v>618</v>
      </c>
      <c r="B619" t="s">
        <v>2913</v>
      </c>
      <c r="C619" t="s">
        <v>2919</v>
      </c>
      <c r="D619" t="s">
        <v>2920</v>
      </c>
    </row>
    <row r="620" spans="1:4">
      <c r="A620" s="443">
        <v>619</v>
      </c>
      <c r="B620" t="s">
        <v>2913</v>
      </c>
      <c r="C620" t="s">
        <v>2921</v>
      </c>
      <c r="D620" t="s">
        <v>2922</v>
      </c>
    </row>
    <row r="621" spans="1:4">
      <c r="A621" s="443">
        <v>620</v>
      </c>
      <c r="B621" t="s">
        <v>2913</v>
      </c>
      <c r="C621" t="s">
        <v>2923</v>
      </c>
      <c r="D621" t="s">
        <v>2924</v>
      </c>
    </row>
    <row r="622" spans="1:4">
      <c r="A622" s="443">
        <v>621</v>
      </c>
      <c r="B622" t="s">
        <v>2913</v>
      </c>
      <c r="C622" t="s">
        <v>2925</v>
      </c>
      <c r="D622" t="s">
        <v>2926</v>
      </c>
    </row>
    <row r="623" spans="1:4">
      <c r="A623" s="443">
        <v>622</v>
      </c>
      <c r="B623" t="s">
        <v>2913</v>
      </c>
      <c r="C623" t="s">
        <v>2927</v>
      </c>
      <c r="D623" t="s">
        <v>2928</v>
      </c>
    </row>
    <row r="624" spans="1:4">
      <c r="A624" s="443">
        <v>623</v>
      </c>
      <c r="B624" t="s">
        <v>2913</v>
      </c>
      <c r="C624" t="s">
        <v>2929</v>
      </c>
      <c r="D624" t="s">
        <v>2930</v>
      </c>
    </row>
    <row r="625" spans="1:4">
      <c r="A625" s="443">
        <v>624</v>
      </c>
      <c r="B625" t="s">
        <v>2913</v>
      </c>
      <c r="C625" t="s">
        <v>2913</v>
      </c>
      <c r="D625" t="s">
        <v>2914</v>
      </c>
    </row>
    <row r="626" spans="1:4">
      <c r="A626" s="443">
        <v>625</v>
      </c>
      <c r="B626" t="s">
        <v>2913</v>
      </c>
      <c r="C626" t="s">
        <v>2931</v>
      </c>
      <c r="D626" t="s">
        <v>2932</v>
      </c>
    </row>
    <row r="627" spans="1:4">
      <c r="A627" s="443">
        <v>626</v>
      </c>
      <c r="B627" t="s">
        <v>2913</v>
      </c>
      <c r="C627" t="s">
        <v>2933</v>
      </c>
      <c r="D627" t="s">
        <v>2934</v>
      </c>
    </row>
    <row r="628" spans="1:4">
      <c r="A628" s="443">
        <v>627</v>
      </c>
      <c r="B628" t="s">
        <v>2913</v>
      </c>
      <c r="C628" t="s">
        <v>2935</v>
      </c>
      <c r="D628" t="s">
        <v>2936</v>
      </c>
    </row>
    <row r="629" spans="1:4">
      <c r="A629" s="443">
        <v>628</v>
      </c>
      <c r="B629" t="s">
        <v>2913</v>
      </c>
      <c r="C629" t="s">
        <v>2937</v>
      </c>
      <c r="D629" t="s">
        <v>2938</v>
      </c>
    </row>
    <row r="630" spans="1:4">
      <c r="A630" s="443">
        <v>629</v>
      </c>
      <c r="B630" t="s">
        <v>2939</v>
      </c>
      <c r="C630" t="s">
        <v>2941</v>
      </c>
      <c r="D630" t="s">
        <v>2942</v>
      </c>
    </row>
    <row r="631" spans="1:4">
      <c r="A631" s="443">
        <v>630</v>
      </c>
      <c r="B631" t="s">
        <v>2939</v>
      </c>
      <c r="C631" t="s">
        <v>2943</v>
      </c>
      <c r="D631" t="s">
        <v>2944</v>
      </c>
    </row>
    <row r="632" spans="1:4">
      <c r="A632" s="443">
        <v>631</v>
      </c>
      <c r="B632" t="s">
        <v>2939</v>
      </c>
      <c r="C632" t="s">
        <v>2945</v>
      </c>
      <c r="D632" t="s">
        <v>2946</v>
      </c>
    </row>
    <row r="633" spans="1:4">
      <c r="A633" s="443">
        <v>632</v>
      </c>
      <c r="B633" t="s">
        <v>2939</v>
      </c>
      <c r="C633" t="s">
        <v>2947</v>
      </c>
      <c r="D633" t="s">
        <v>2948</v>
      </c>
    </row>
    <row r="634" spans="1:4">
      <c r="A634" s="443">
        <v>633</v>
      </c>
      <c r="B634" t="s">
        <v>2939</v>
      </c>
      <c r="C634" t="s">
        <v>2949</v>
      </c>
      <c r="D634" t="s">
        <v>2950</v>
      </c>
    </row>
    <row r="635" spans="1:4">
      <c r="A635" s="443">
        <v>634</v>
      </c>
      <c r="B635" t="s">
        <v>2939</v>
      </c>
      <c r="C635" t="s">
        <v>2951</v>
      </c>
      <c r="D635" t="s">
        <v>2952</v>
      </c>
    </row>
    <row r="636" spans="1:4">
      <c r="A636" s="443">
        <v>635</v>
      </c>
      <c r="B636" t="s">
        <v>2939</v>
      </c>
      <c r="C636" t="s">
        <v>2953</v>
      </c>
      <c r="D636" t="s">
        <v>2954</v>
      </c>
    </row>
    <row r="637" spans="1:4">
      <c r="A637" s="443">
        <v>636</v>
      </c>
      <c r="B637" t="s">
        <v>2939</v>
      </c>
      <c r="C637" t="s">
        <v>2955</v>
      </c>
      <c r="D637" t="s">
        <v>2956</v>
      </c>
    </row>
    <row r="638" spans="1:4">
      <c r="A638" s="443">
        <v>637</v>
      </c>
      <c r="B638" t="s">
        <v>2939</v>
      </c>
      <c r="C638" t="s">
        <v>2939</v>
      </c>
      <c r="D638" t="s">
        <v>2940</v>
      </c>
    </row>
    <row r="639" spans="1:4">
      <c r="A639" s="443">
        <v>638</v>
      </c>
      <c r="B639" t="s">
        <v>2939</v>
      </c>
      <c r="C639" t="s">
        <v>2957</v>
      </c>
      <c r="D639" t="s">
        <v>2958</v>
      </c>
    </row>
    <row r="640" spans="1:4">
      <c r="A640" s="443">
        <v>639</v>
      </c>
      <c r="B640" t="s">
        <v>2939</v>
      </c>
      <c r="C640" t="s">
        <v>2959</v>
      </c>
      <c r="D640" t="s">
        <v>2960</v>
      </c>
    </row>
    <row r="641" spans="1:4">
      <c r="A641" s="443">
        <v>640</v>
      </c>
      <c r="B641" t="s">
        <v>2939</v>
      </c>
      <c r="C641" t="s">
        <v>2961</v>
      </c>
      <c r="D641" t="s">
        <v>2962</v>
      </c>
    </row>
    <row r="642" spans="1:4">
      <c r="A642" s="443">
        <v>641</v>
      </c>
      <c r="B642" t="s">
        <v>2939</v>
      </c>
      <c r="C642" t="s">
        <v>2963</v>
      </c>
      <c r="D642" t="s">
        <v>2964</v>
      </c>
    </row>
    <row r="643" spans="1:4">
      <c r="A643" s="443">
        <v>642</v>
      </c>
      <c r="B643" t="s">
        <v>2939</v>
      </c>
      <c r="C643" t="s">
        <v>2965</v>
      </c>
      <c r="D643" t="s">
        <v>2966</v>
      </c>
    </row>
    <row r="644" spans="1:4">
      <c r="A644" s="443">
        <v>643</v>
      </c>
      <c r="B644" t="s">
        <v>2939</v>
      </c>
      <c r="C644" t="s">
        <v>2967</v>
      </c>
      <c r="D644" t="s">
        <v>2968</v>
      </c>
    </row>
    <row r="645" spans="1:4">
      <c r="A645" s="443">
        <v>644</v>
      </c>
      <c r="B645" t="s">
        <v>2969</v>
      </c>
      <c r="C645" t="s">
        <v>2113</v>
      </c>
      <c r="D645" t="s">
        <v>2971</v>
      </c>
    </row>
    <row r="646" spans="1:4">
      <c r="A646" s="443">
        <v>645</v>
      </c>
      <c r="B646" t="s">
        <v>2969</v>
      </c>
      <c r="C646" t="s">
        <v>1972</v>
      </c>
      <c r="D646" t="s">
        <v>2972</v>
      </c>
    </row>
    <row r="647" spans="1:4">
      <c r="A647" s="443">
        <v>646</v>
      </c>
      <c r="B647" t="s">
        <v>2969</v>
      </c>
      <c r="C647" t="s">
        <v>2973</v>
      </c>
      <c r="D647" t="s">
        <v>2974</v>
      </c>
    </row>
    <row r="648" spans="1:4">
      <c r="A648" s="443">
        <v>647</v>
      </c>
      <c r="B648" t="s">
        <v>2969</v>
      </c>
      <c r="C648" t="s">
        <v>2975</v>
      </c>
      <c r="D648" t="s">
        <v>2976</v>
      </c>
    </row>
    <row r="649" spans="1:4">
      <c r="A649" s="443">
        <v>648</v>
      </c>
      <c r="B649" t="s">
        <v>2969</v>
      </c>
      <c r="C649" t="s">
        <v>2977</v>
      </c>
      <c r="D649" t="s">
        <v>2978</v>
      </c>
    </row>
    <row r="650" spans="1:4">
      <c r="A650" s="443">
        <v>649</v>
      </c>
      <c r="B650" t="s">
        <v>2969</v>
      </c>
      <c r="C650" t="s">
        <v>2979</v>
      </c>
      <c r="D650" t="s">
        <v>2980</v>
      </c>
    </row>
    <row r="651" spans="1:4">
      <c r="A651" s="443">
        <v>650</v>
      </c>
      <c r="B651" t="s">
        <v>2969</v>
      </c>
      <c r="C651" t="s">
        <v>2981</v>
      </c>
      <c r="D651" t="s">
        <v>2982</v>
      </c>
    </row>
    <row r="652" spans="1:4">
      <c r="A652" s="443">
        <v>651</v>
      </c>
      <c r="B652" t="s">
        <v>2969</v>
      </c>
      <c r="C652" t="s">
        <v>2983</v>
      </c>
      <c r="D652" t="s">
        <v>2984</v>
      </c>
    </row>
    <row r="653" spans="1:4">
      <c r="A653" s="443">
        <v>652</v>
      </c>
      <c r="B653" t="s">
        <v>2969</v>
      </c>
      <c r="C653" t="s">
        <v>2985</v>
      </c>
      <c r="D653" t="s">
        <v>2986</v>
      </c>
    </row>
    <row r="654" spans="1:4">
      <c r="A654" s="443">
        <v>653</v>
      </c>
      <c r="B654" t="s">
        <v>2969</v>
      </c>
      <c r="C654" t="s">
        <v>2987</v>
      </c>
      <c r="D654" t="s">
        <v>2988</v>
      </c>
    </row>
    <row r="655" spans="1:4">
      <c r="A655" s="443">
        <v>654</v>
      </c>
      <c r="B655" t="s">
        <v>2969</v>
      </c>
      <c r="C655" t="s">
        <v>2989</v>
      </c>
      <c r="D655" t="s">
        <v>2990</v>
      </c>
    </row>
    <row r="656" spans="1:4">
      <c r="A656" s="443">
        <v>655</v>
      </c>
      <c r="B656" t="s">
        <v>2969</v>
      </c>
      <c r="C656" t="s">
        <v>2969</v>
      </c>
      <c r="D656" t="s">
        <v>2970</v>
      </c>
    </row>
    <row r="657" spans="1:4">
      <c r="A657" s="443">
        <v>656</v>
      </c>
      <c r="B657" t="s">
        <v>2969</v>
      </c>
      <c r="C657" t="s">
        <v>2991</v>
      </c>
      <c r="D657" t="s">
        <v>2992</v>
      </c>
    </row>
    <row r="658" spans="1:4">
      <c r="A658" s="443">
        <v>657</v>
      </c>
      <c r="B658" t="s">
        <v>2969</v>
      </c>
      <c r="C658" t="s">
        <v>2993</v>
      </c>
      <c r="D658" t="s">
        <v>2994</v>
      </c>
    </row>
    <row r="659" spans="1:4">
      <c r="A659" s="443">
        <v>658</v>
      </c>
      <c r="B659" t="s">
        <v>2969</v>
      </c>
      <c r="C659" t="s">
        <v>2995</v>
      </c>
      <c r="D659" t="s">
        <v>2996</v>
      </c>
    </row>
    <row r="660" spans="1:4">
      <c r="A660" s="443">
        <v>659</v>
      </c>
      <c r="B660" t="s">
        <v>2969</v>
      </c>
      <c r="C660" t="s">
        <v>2997</v>
      </c>
      <c r="D660" t="s">
        <v>2998</v>
      </c>
    </row>
    <row r="661" spans="1:4">
      <c r="A661" s="443">
        <v>660</v>
      </c>
      <c r="B661" t="s">
        <v>2999</v>
      </c>
      <c r="C661" t="s">
        <v>3001</v>
      </c>
      <c r="D661" t="s">
        <v>3002</v>
      </c>
    </row>
    <row r="662" spans="1:4">
      <c r="A662" s="443">
        <v>661</v>
      </c>
      <c r="B662" t="s">
        <v>2999</v>
      </c>
      <c r="C662" t="s">
        <v>3003</v>
      </c>
      <c r="D662" t="s">
        <v>3004</v>
      </c>
    </row>
    <row r="663" spans="1:4">
      <c r="A663" s="443">
        <v>662</v>
      </c>
      <c r="B663" t="s">
        <v>2999</v>
      </c>
      <c r="C663" t="s">
        <v>3005</v>
      </c>
      <c r="D663" t="s">
        <v>3006</v>
      </c>
    </row>
    <row r="664" spans="1:4">
      <c r="A664" s="443">
        <v>663</v>
      </c>
      <c r="B664" t="s">
        <v>2999</v>
      </c>
      <c r="C664" t="s">
        <v>3007</v>
      </c>
      <c r="D664" t="s">
        <v>3008</v>
      </c>
    </row>
    <row r="665" spans="1:4">
      <c r="A665" s="443">
        <v>664</v>
      </c>
      <c r="B665" t="s">
        <v>2999</v>
      </c>
      <c r="C665" t="s">
        <v>2770</v>
      </c>
      <c r="D665" t="s">
        <v>3009</v>
      </c>
    </row>
    <row r="666" spans="1:4">
      <c r="A666" s="443">
        <v>665</v>
      </c>
      <c r="B666" t="s">
        <v>2999</v>
      </c>
      <c r="C666" t="s">
        <v>3010</v>
      </c>
      <c r="D666" t="s">
        <v>3011</v>
      </c>
    </row>
    <row r="667" spans="1:4">
      <c r="A667" s="443">
        <v>666</v>
      </c>
      <c r="B667" t="s">
        <v>2999</v>
      </c>
      <c r="C667" t="s">
        <v>3012</v>
      </c>
      <c r="D667" t="s">
        <v>3013</v>
      </c>
    </row>
    <row r="668" spans="1:4">
      <c r="A668" s="443">
        <v>667</v>
      </c>
      <c r="B668" t="s">
        <v>2999</v>
      </c>
      <c r="C668" t="s">
        <v>2999</v>
      </c>
      <c r="D668" t="s">
        <v>3000</v>
      </c>
    </row>
    <row r="669" spans="1:4">
      <c r="A669" s="443">
        <v>668</v>
      </c>
      <c r="B669" t="s">
        <v>2999</v>
      </c>
      <c r="C669" t="s">
        <v>3014</v>
      </c>
      <c r="D669" t="s">
        <v>3015</v>
      </c>
    </row>
    <row r="670" spans="1:4">
      <c r="A670" s="443">
        <v>669</v>
      </c>
      <c r="B670" t="s">
        <v>2999</v>
      </c>
      <c r="C670" t="s">
        <v>2182</v>
      </c>
      <c r="D670" t="s">
        <v>3016</v>
      </c>
    </row>
    <row r="671" spans="1:4">
      <c r="A671" s="443">
        <v>670</v>
      </c>
      <c r="B671" t="s">
        <v>2999</v>
      </c>
      <c r="C671" t="s">
        <v>3017</v>
      </c>
      <c r="D671" t="s">
        <v>3018</v>
      </c>
    </row>
    <row r="672" spans="1:4">
      <c r="A672" s="443">
        <v>671</v>
      </c>
      <c r="B672" t="s">
        <v>2999</v>
      </c>
      <c r="C672" t="s">
        <v>3019</v>
      </c>
      <c r="D672" t="s">
        <v>3020</v>
      </c>
    </row>
    <row r="673" spans="1:4">
      <c r="A673" s="443">
        <v>672</v>
      </c>
      <c r="B673" t="s">
        <v>2999</v>
      </c>
      <c r="C673" t="s">
        <v>3021</v>
      </c>
      <c r="D673" t="s">
        <v>3022</v>
      </c>
    </row>
    <row r="674" spans="1:4">
      <c r="A674" s="443">
        <v>673</v>
      </c>
      <c r="B674" t="s">
        <v>3023</v>
      </c>
      <c r="C674" t="s">
        <v>3025</v>
      </c>
      <c r="D674" t="s">
        <v>3026</v>
      </c>
    </row>
    <row r="675" spans="1:4">
      <c r="A675" s="443">
        <v>674</v>
      </c>
      <c r="B675" t="s">
        <v>3023</v>
      </c>
      <c r="C675" t="s">
        <v>3027</v>
      </c>
      <c r="D675" t="s">
        <v>3028</v>
      </c>
    </row>
    <row r="676" spans="1:4">
      <c r="A676" s="443">
        <v>675</v>
      </c>
      <c r="B676" t="s">
        <v>3023</v>
      </c>
      <c r="C676" t="s">
        <v>3029</v>
      </c>
      <c r="D676" t="s">
        <v>3030</v>
      </c>
    </row>
    <row r="677" spans="1:4">
      <c r="A677" s="443">
        <v>676</v>
      </c>
      <c r="B677" t="s">
        <v>3023</v>
      </c>
      <c r="C677" t="s">
        <v>3031</v>
      </c>
      <c r="D677" t="s">
        <v>3032</v>
      </c>
    </row>
    <row r="678" spans="1:4">
      <c r="A678" s="443">
        <v>677</v>
      </c>
      <c r="B678" t="s">
        <v>3023</v>
      </c>
      <c r="C678" t="s">
        <v>3033</v>
      </c>
      <c r="D678" t="s">
        <v>3034</v>
      </c>
    </row>
    <row r="679" spans="1:4">
      <c r="A679" s="443">
        <v>678</v>
      </c>
      <c r="B679" t="s">
        <v>3023</v>
      </c>
      <c r="C679" t="s">
        <v>3035</v>
      </c>
      <c r="D679" t="s">
        <v>3036</v>
      </c>
    </row>
    <row r="680" spans="1:4">
      <c r="A680" s="443">
        <v>679</v>
      </c>
      <c r="B680" t="s">
        <v>3023</v>
      </c>
      <c r="C680" t="s">
        <v>3037</v>
      </c>
      <c r="D680" t="s">
        <v>3038</v>
      </c>
    </row>
    <row r="681" spans="1:4">
      <c r="A681" s="443">
        <v>680</v>
      </c>
      <c r="B681" t="s">
        <v>3023</v>
      </c>
      <c r="C681" t="s">
        <v>3039</v>
      </c>
      <c r="D681" t="s">
        <v>3040</v>
      </c>
    </row>
    <row r="682" spans="1:4">
      <c r="A682" s="443">
        <v>681</v>
      </c>
      <c r="B682" t="s">
        <v>3023</v>
      </c>
      <c r="C682" t="s">
        <v>3041</v>
      </c>
      <c r="D682" t="s">
        <v>3042</v>
      </c>
    </row>
    <row r="683" spans="1:4">
      <c r="A683" s="443">
        <v>682</v>
      </c>
      <c r="B683" t="s">
        <v>3023</v>
      </c>
      <c r="C683" t="s">
        <v>3043</v>
      </c>
      <c r="D683" t="s">
        <v>3044</v>
      </c>
    </row>
    <row r="684" spans="1:4">
      <c r="A684" s="443">
        <v>683</v>
      </c>
      <c r="B684" t="s">
        <v>3023</v>
      </c>
      <c r="C684" t="s">
        <v>2182</v>
      </c>
      <c r="D684" t="s">
        <v>3045</v>
      </c>
    </row>
    <row r="685" spans="1:4">
      <c r="A685" s="443">
        <v>684</v>
      </c>
      <c r="B685" t="s">
        <v>3023</v>
      </c>
      <c r="C685" t="s">
        <v>3023</v>
      </c>
      <c r="D685" t="s">
        <v>3024</v>
      </c>
    </row>
    <row r="686" spans="1:4">
      <c r="A686" s="443">
        <v>685</v>
      </c>
      <c r="B686" t="s">
        <v>3023</v>
      </c>
      <c r="C686" t="s">
        <v>3046</v>
      </c>
      <c r="D686" t="s">
        <v>3047</v>
      </c>
    </row>
    <row r="687" spans="1:4">
      <c r="A687" s="443">
        <v>686</v>
      </c>
      <c r="B687" t="s">
        <v>3023</v>
      </c>
      <c r="C687" t="s">
        <v>3048</v>
      </c>
      <c r="D687" t="s">
        <v>3049</v>
      </c>
    </row>
    <row r="688" spans="1:4">
      <c r="A688" s="443">
        <v>687</v>
      </c>
      <c r="B688" t="s">
        <v>3023</v>
      </c>
      <c r="C688" t="s">
        <v>3050</v>
      </c>
      <c r="D688" t="s">
        <v>3051</v>
      </c>
    </row>
    <row r="689" spans="1:4">
      <c r="A689" s="443">
        <v>688</v>
      </c>
      <c r="B689" t="s">
        <v>3023</v>
      </c>
      <c r="C689" t="s">
        <v>3052</v>
      </c>
      <c r="D689" t="s">
        <v>3053</v>
      </c>
    </row>
    <row r="690" spans="1:4">
      <c r="A690" s="443">
        <v>689</v>
      </c>
      <c r="B690" t="s">
        <v>3023</v>
      </c>
      <c r="C690" t="s">
        <v>3054</v>
      </c>
      <c r="D690" t="s">
        <v>3055</v>
      </c>
    </row>
    <row r="691" spans="1:4">
      <c r="A691" s="443">
        <v>690</v>
      </c>
      <c r="B691" t="s">
        <v>3056</v>
      </c>
      <c r="C691" t="s">
        <v>3058</v>
      </c>
      <c r="D691" t="s">
        <v>3059</v>
      </c>
    </row>
    <row r="692" spans="1:4">
      <c r="A692" s="443">
        <v>691</v>
      </c>
      <c r="B692" t="s">
        <v>3056</v>
      </c>
      <c r="C692" t="s">
        <v>3060</v>
      </c>
      <c r="D692" t="s">
        <v>3061</v>
      </c>
    </row>
    <row r="693" spans="1:4">
      <c r="A693" s="443">
        <v>692</v>
      </c>
      <c r="B693" t="s">
        <v>3056</v>
      </c>
      <c r="C693" t="s">
        <v>3062</v>
      </c>
      <c r="D693" t="s">
        <v>3063</v>
      </c>
    </row>
    <row r="694" spans="1:4">
      <c r="A694" s="443">
        <v>693</v>
      </c>
      <c r="B694" t="s">
        <v>3056</v>
      </c>
      <c r="C694" t="s">
        <v>3064</v>
      </c>
      <c r="D694" t="s">
        <v>3065</v>
      </c>
    </row>
    <row r="695" spans="1:4">
      <c r="A695" s="443">
        <v>694</v>
      </c>
      <c r="B695" t="s">
        <v>3056</v>
      </c>
      <c r="C695" t="s">
        <v>3066</v>
      </c>
      <c r="D695" t="s">
        <v>3067</v>
      </c>
    </row>
    <row r="696" spans="1:4">
      <c r="A696" s="443">
        <v>695</v>
      </c>
      <c r="B696" t="s">
        <v>3056</v>
      </c>
      <c r="C696" t="s">
        <v>3068</v>
      </c>
      <c r="D696" t="s">
        <v>3069</v>
      </c>
    </row>
    <row r="697" spans="1:4">
      <c r="A697" s="443">
        <v>696</v>
      </c>
      <c r="B697" t="s">
        <v>3056</v>
      </c>
      <c r="C697" t="s">
        <v>3070</v>
      </c>
      <c r="D697" t="s">
        <v>3071</v>
      </c>
    </row>
    <row r="698" spans="1:4">
      <c r="A698" s="443">
        <v>697</v>
      </c>
      <c r="B698" t="s">
        <v>3056</v>
      </c>
      <c r="C698" t="s">
        <v>3072</v>
      </c>
      <c r="D698" t="s">
        <v>3073</v>
      </c>
    </row>
    <row r="699" spans="1:4">
      <c r="A699" s="443">
        <v>698</v>
      </c>
      <c r="B699" t="s">
        <v>3056</v>
      </c>
      <c r="C699" t="s">
        <v>3074</v>
      </c>
      <c r="D699" t="s">
        <v>3075</v>
      </c>
    </row>
    <row r="700" spans="1:4">
      <c r="A700" s="443">
        <v>699</v>
      </c>
      <c r="B700" t="s">
        <v>3056</v>
      </c>
      <c r="C700" t="s">
        <v>3076</v>
      </c>
      <c r="D700" t="s">
        <v>3077</v>
      </c>
    </row>
    <row r="701" spans="1:4">
      <c r="A701" s="443">
        <v>700</v>
      </c>
      <c r="B701" t="s">
        <v>3056</v>
      </c>
      <c r="C701" t="s">
        <v>3056</v>
      </c>
      <c r="D701" t="s">
        <v>3057</v>
      </c>
    </row>
    <row r="702" spans="1:4">
      <c r="A702" s="443">
        <v>701</v>
      </c>
      <c r="B702" t="s">
        <v>3056</v>
      </c>
      <c r="C702" t="s">
        <v>3078</v>
      </c>
      <c r="D702" t="s">
        <v>3079</v>
      </c>
    </row>
    <row r="703" spans="1:4">
      <c r="A703" s="443">
        <v>702</v>
      </c>
      <c r="B703" t="s">
        <v>3056</v>
      </c>
      <c r="C703" t="s">
        <v>3080</v>
      </c>
      <c r="D703" t="s">
        <v>3081</v>
      </c>
    </row>
    <row r="704" spans="1:4">
      <c r="A704" s="443">
        <v>703</v>
      </c>
      <c r="B704" t="s">
        <v>3056</v>
      </c>
      <c r="C704" t="s">
        <v>3082</v>
      </c>
      <c r="D704" t="s">
        <v>3083</v>
      </c>
    </row>
    <row r="705" spans="1:4">
      <c r="A705" s="443">
        <v>704</v>
      </c>
      <c r="B705" t="s">
        <v>3056</v>
      </c>
      <c r="C705" t="s">
        <v>3084</v>
      </c>
      <c r="D705" t="s">
        <v>3085</v>
      </c>
    </row>
    <row r="706" spans="1:4">
      <c r="A706" s="443">
        <v>705</v>
      </c>
      <c r="B706" t="s">
        <v>3056</v>
      </c>
      <c r="C706" t="s">
        <v>3086</v>
      </c>
      <c r="D706" t="s">
        <v>3087</v>
      </c>
    </row>
    <row r="707" spans="1:4">
      <c r="A707" s="443">
        <v>706</v>
      </c>
      <c r="B707" t="s">
        <v>3088</v>
      </c>
      <c r="C707" t="s">
        <v>3090</v>
      </c>
      <c r="D707" t="s">
        <v>3091</v>
      </c>
    </row>
    <row r="708" spans="1:4">
      <c r="A708" s="443">
        <v>707</v>
      </c>
      <c r="B708" t="s">
        <v>3088</v>
      </c>
      <c r="C708" t="s">
        <v>3092</v>
      </c>
      <c r="D708" t="s">
        <v>3093</v>
      </c>
    </row>
    <row r="709" spans="1:4">
      <c r="A709" s="443">
        <v>708</v>
      </c>
      <c r="B709" t="s">
        <v>3088</v>
      </c>
      <c r="C709" t="s">
        <v>3094</v>
      </c>
      <c r="D709" t="s">
        <v>3095</v>
      </c>
    </row>
    <row r="710" spans="1:4">
      <c r="A710" s="443">
        <v>709</v>
      </c>
      <c r="B710" t="s">
        <v>3088</v>
      </c>
      <c r="C710" t="s">
        <v>3096</v>
      </c>
      <c r="D710" t="s">
        <v>3097</v>
      </c>
    </row>
    <row r="711" spans="1:4">
      <c r="A711" s="443">
        <v>710</v>
      </c>
      <c r="B711" t="s">
        <v>3088</v>
      </c>
      <c r="C711" t="s">
        <v>3098</v>
      </c>
      <c r="D711" t="s">
        <v>3099</v>
      </c>
    </row>
    <row r="712" spans="1:4">
      <c r="A712" s="443">
        <v>711</v>
      </c>
      <c r="B712" t="s">
        <v>3088</v>
      </c>
      <c r="C712" t="s">
        <v>3100</v>
      </c>
      <c r="D712" t="s">
        <v>3101</v>
      </c>
    </row>
    <row r="713" spans="1:4">
      <c r="A713" s="443">
        <v>712</v>
      </c>
      <c r="B713" t="s">
        <v>3088</v>
      </c>
      <c r="C713" t="s">
        <v>3102</v>
      </c>
      <c r="D713" t="s">
        <v>3103</v>
      </c>
    </row>
    <row r="714" spans="1:4">
      <c r="A714" s="443">
        <v>713</v>
      </c>
      <c r="B714" t="s">
        <v>3088</v>
      </c>
      <c r="C714" t="s">
        <v>3104</v>
      </c>
      <c r="D714" t="s">
        <v>3105</v>
      </c>
    </row>
    <row r="715" spans="1:4">
      <c r="A715" s="443">
        <v>714</v>
      </c>
      <c r="B715" t="s">
        <v>3088</v>
      </c>
      <c r="C715" t="s">
        <v>3106</v>
      </c>
      <c r="D715" t="s">
        <v>3107</v>
      </c>
    </row>
    <row r="716" spans="1:4">
      <c r="A716" s="443">
        <v>715</v>
      </c>
      <c r="B716" t="s">
        <v>3088</v>
      </c>
      <c r="C716" t="s">
        <v>3108</v>
      </c>
      <c r="D716" t="s">
        <v>3109</v>
      </c>
    </row>
    <row r="717" spans="1:4">
      <c r="A717" s="443">
        <v>716</v>
      </c>
      <c r="B717" t="s">
        <v>3088</v>
      </c>
      <c r="C717" t="s">
        <v>3110</v>
      </c>
      <c r="D717" t="s">
        <v>3111</v>
      </c>
    </row>
    <row r="718" spans="1:4">
      <c r="A718" s="443">
        <v>717</v>
      </c>
      <c r="B718" t="s">
        <v>3088</v>
      </c>
      <c r="C718" t="s">
        <v>2089</v>
      </c>
      <c r="D718" t="s">
        <v>3112</v>
      </c>
    </row>
    <row r="719" spans="1:4">
      <c r="A719" s="443">
        <v>718</v>
      </c>
      <c r="B719" t="s">
        <v>3088</v>
      </c>
      <c r="C719" t="s">
        <v>2215</v>
      </c>
      <c r="D719" t="s">
        <v>3113</v>
      </c>
    </row>
    <row r="720" spans="1:4">
      <c r="A720" s="443">
        <v>719</v>
      </c>
      <c r="B720" t="s">
        <v>3088</v>
      </c>
      <c r="C720" t="s">
        <v>3114</v>
      </c>
      <c r="D720" t="s">
        <v>3115</v>
      </c>
    </row>
    <row r="721" spans="1:4">
      <c r="A721" s="443">
        <v>720</v>
      </c>
      <c r="B721" t="s">
        <v>3088</v>
      </c>
      <c r="C721" t="s">
        <v>2182</v>
      </c>
      <c r="D721" t="s">
        <v>3116</v>
      </c>
    </row>
    <row r="722" spans="1:4">
      <c r="A722" s="443">
        <v>721</v>
      </c>
      <c r="B722" t="s">
        <v>3088</v>
      </c>
      <c r="C722" t="s">
        <v>3117</v>
      </c>
      <c r="D722" t="s">
        <v>3118</v>
      </c>
    </row>
    <row r="723" spans="1:4">
      <c r="A723" s="443">
        <v>722</v>
      </c>
      <c r="B723" t="s">
        <v>3088</v>
      </c>
      <c r="C723" t="s">
        <v>3119</v>
      </c>
      <c r="D723" t="s">
        <v>3120</v>
      </c>
    </row>
    <row r="724" spans="1:4">
      <c r="A724" s="443">
        <v>723</v>
      </c>
      <c r="B724" t="s">
        <v>3088</v>
      </c>
      <c r="C724" t="s">
        <v>3121</v>
      </c>
      <c r="D724" t="s">
        <v>3122</v>
      </c>
    </row>
    <row r="725" spans="1:4">
      <c r="A725" s="443">
        <v>724</v>
      </c>
      <c r="B725" t="s">
        <v>3088</v>
      </c>
      <c r="C725" t="s">
        <v>3088</v>
      </c>
      <c r="D725" t="s">
        <v>3089</v>
      </c>
    </row>
    <row r="726" spans="1:4">
      <c r="A726" s="443">
        <v>725</v>
      </c>
      <c r="B726" t="s">
        <v>3088</v>
      </c>
      <c r="C726" t="s">
        <v>3123</v>
      </c>
      <c r="D726" t="s">
        <v>3124</v>
      </c>
    </row>
    <row r="727" spans="1:4">
      <c r="A727" s="443">
        <v>726</v>
      </c>
      <c r="B727" t="s">
        <v>3088</v>
      </c>
      <c r="C727" t="s">
        <v>3125</v>
      </c>
      <c r="D727" t="s">
        <v>3126</v>
      </c>
    </row>
    <row r="728" spans="1:4">
      <c r="A728" s="443">
        <v>727</v>
      </c>
      <c r="B728" t="s">
        <v>3127</v>
      </c>
      <c r="C728" t="s">
        <v>2941</v>
      </c>
      <c r="D728" t="s">
        <v>3129</v>
      </c>
    </row>
    <row r="729" spans="1:4">
      <c r="A729" s="443">
        <v>728</v>
      </c>
      <c r="B729" t="s">
        <v>3127</v>
      </c>
      <c r="C729" t="s">
        <v>3130</v>
      </c>
      <c r="D729" t="s">
        <v>3131</v>
      </c>
    </row>
    <row r="730" spans="1:4">
      <c r="A730" s="443">
        <v>729</v>
      </c>
      <c r="B730" t="s">
        <v>3127</v>
      </c>
      <c r="C730" t="s">
        <v>3132</v>
      </c>
      <c r="D730" t="s">
        <v>3133</v>
      </c>
    </row>
    <row r="731" spans="1:4">
      <c r="A731" s="443">
        <v>730</v>
      </c>
      <c r="B731" t="s">
        <v>3127</v>
      </c>
      <c r="C731" t="s">
        <v>3134</v>
      </c>
      <c r="D731" t="s">
        <v>3135</v>
      </c>
    </row>
    <row r="732" spans="1:4">
      <c r="A732" s="443">
        <v>731</v>
      </c>
      <c r="B732" t="s">
        <v>3127</v>
      </c>
      <c r="C732" t="s">
        <v>3136</v>
      </c>
      <c r="D732" t="s">
        <v>3137</v>
      </c>
    </row>
    <row r="733" spans="1:4">
      <c r="A733" s="443">
        <v>732</v>
      </c>
      <c r="B733" t="s">
        <v>3127</v>
      </c>
      <c r="C733" t="s">
        <v>3138</v>
      </c>
      <c r="D733" t="s">
        <v>3139</v>
      </c>
    </row>
    <row r="734" spans="1:4">
      <c r="A734" s="443">
        <v>733</v>
      </c>
      <c r="B734" t="s">
        <v>3127</v>
      </c>
      <c r="C734" t="s">
        <v>3140</v>
      </c>
      <c r="D734" t="s">
        <v>3141</v>
      </c>
    </row>
    <row r="735" spans="1:4">
      <c r="A735" s="443">
        <v>734</v>
      </c>
      <c r="B735" t="s">
        <v>3127</v>
      </c>
      <c r="C735" t="s">
        <v>3142</v>
      </c>
      <c r="D735" t="s">
        <v>3143</v>
      </c>
    </row>
    <row r="736" spans="1:4">
      <c r="A736" s="443">
        <v>735</v>
      </c>
      <c r="B736" t="s">
        <v>3127</v>
      </c>
      <c r="C736" t="s">
        <v>3144</v>
      </c>
      <c r="D736" t="s">
        <v>3145</v>
      </c>
    </row>
    <row r="737" spans="1:4">
      <c r="A737" s="443">
        <v>736</v>
      </c>
      <c r="B737" t="s">
        <v>3127</v>
      </c>
      <c r="C737" t="s">
        <v>3146</v>
      </c>
      <c r="D737" t="s">
        <v>3147</v>
      </c>
    </row>
    <row r="738" spans="1:4">
      <c r="A738" s="443">
        <v>737</v>
      </c>
      <c r="B738" t="s">
        <v>3127</v>
      </c>
      <c r="C738" t="s">
        <v>3148</v>
      </c>
      <c r="D738" t="s">
        <v>3149</v>
      </c>
    </row>
    <row r="739" spans="1:4">
      <c r="A739" s="443">
        <v>738</v>
      </c>
      <c r="B739" t="s">
        <v>3127</v>
      </c>
      <c r="C739" t="s">
        <v>3127</v>
      </c>
      <c r="D739" t="s">
        <v>3128</v>
      </c>
    </row>
    <row r="740" spans="1:4">
      <c r="A740" s="443">
        <v>739</v>
      </c>
      <c r="B740" t="s">
        <v>3127</v>
      </c>
      <c r="C740" t="s">
        <v>3150</v>
      </c>
      <c r="D740" t="s">
        <v>3151</v>
      </c>
    </row>
    <row r="741" spans="1:4">
      <c r="A741" s="443">
        <v>740</v>
      </c>
      <c r="B741" t="s">
        <v>3127</v>
      </c>
      <c r="C741" t="s">
        <v>3152</v>
      </c>
      <c r="D741" t="s">
        <v>3153</v>
      </c>
    </row>
    <row r="742" spans="1:4">
      <c r="A742" s="443">
        <v>741</v>
      </c>
      <c r="B742" t="s">
        <v>3154</v>
      </c>
      <c r="C742" t="s">
        <v>2580</v>
      </c>
      <c r="D742" t="s">
        <v>3156</v>
      </c>
    </row>
    <row r="743" spans="1:4">
      <c r="A743" s="443">
        <v>742</v>
      </c>
      <c r="B743" t="s">
        <v>3154</v>
      </c>
      <c r="C743" t="s">
        <v>3157</v>
      </c>
      <c r="D743" t="s">
        <v>3158</v>
      </c>
    </row>
    <row r="744" spans="1:4">
      <c r="A744" s="443">
        <v>743</v>
      </c>
      <c r="B744" t="s">
        <v>3154</v>
      </c>
      <c r="C744" t="s">
        <v>3159</v>
      </c>
      <c r="D744" t="s">
        <v>3160</v>
      </c>
    </row>
    <row r="745" spans="1:4">
      <c r="A745" s="443">
        <v>744</v>
      </c>
      <c r="B745" t="s">
        <v>3154</v>
      </c>
      <c r="C745" t="s">
        <v>3161</v>
      </c>
      <c r="D745" t="s">
        <v>3162</v>
      </c>
    </row>
    <row r="746" spans="1:4">
      <c r="A746" s="443">
        <v>745</v>
      </c>
      <c r="B746" t="s">
        <v>3154</v>
      </c>
      <c r="C746" t="s">
        <v>3163</v>
      </c>
      <c r="D746" t="s">
        <v>3164</v>
      </c>
    </row>
    <row r="747" spans="1:4">
      <c r="A747" s="443">
        <v>746</v>
      </c>
      <c r="B747" t="s">
        <v>3154</v>
      </c>
      <c r="C747" t="s">
        <v>3165</v>
      </c>
      <c r="D747" t="s">
        <v>3166</v>
      </c>
    </row>
    <row r="748" spans="1:4">
      <c r="A748" s="443">
        <v>747</v>
      </c>
      <c r="B748" t="s">
        <v>3154</v>
      </c>
      <c r="C748" t="s">
        <v>3167</v>
      </c>
      <c r="D748" t="s">
        <v>3168</v>
      </c>
    </row>
    <row r="749" spans="1:4">
      <c r="A749" s="443">
        <v>748</v>
      </c>
      <c r="B749" t="s">
        <v>3154</v>
      </c>
      <c r="C749" t="s">
        <v>3169</v>
      </c>
      <c r="D749" t="s">
        <v>3170</v>
      </c>
    </row>
    <row r="750" spans="1:4">
      <c r="A750" s="443">
        <v>749</v>
      </c>
      <c r="B750" t="s">
        <v>3154</v>
      </c>
      <c r="C750" t="s">
        <v>3171</v>
      </c>
      <c r="D750" t="s">
        <v>3172</v>
      </c>
    </row>
    <row r="751" spans="1:4">
      <c r="A751" s="443">
        <v>750</v>
      </c>
      <c r="B751" t="s">
        <v>3154</v>
      </c>
      <c r="C751" t="s">
        <v>3173</v>
      </c>
      <c r="D751" t="s">
        <v>3174</v>
      </c>
    </row>
    <row r="752" spans="1:4">
      <c r="A752" s="443">
        <v>751</v>
      </c>
      <c r="B752" t="s">
        <v>3154</v>
      </c>
      <c r="C752" t="s">
        <v>3175</v>
      </c>
      <c r="D752" t="s">
        <v>3176</v>
      </c>
    </row>
    <row r="753" spans="1:4">
      <c r="A753" s="443">
        <v>752</v>
      </c>
      <c r="B753" t="s">
        <v>3154</v>
      </c>
      <c r="C753" t="s">
        <v>2089</v>
      </c>
      <c r="D753" t="s">
        <v>3177</v>
      </c>
    </row>
    <row r="754" spans="1:4">
      <c r="A754" s="443">
        <v>753</v>
      </c>
      <c r="B754" t="s">
        <v>3154</v>
      </c>
      <c r="C754" t="s">
        <v>2640</v>
      </c>
      <c r="D754" t="s">
        <v>3178</v>
      </c>
    </row>
    <row r="755" spans="1:4">
      <c r="A755" s="443">
        <v>754</v>
      </c>
      <c r="B755" t="s">
        <v>3154</v>
      </c>
      <c r="C755" t="s">
        <v>3179</v>
      </c>
      <c r="D755" t="s">
        <v>3180</v>
      </c>
    </row>
    <row r="756" spans="1:4">
      <c r="A756" s="443">
        <v>755</v>
      </c>
      <c r="B756" t="s">
        <v>3154</v>
      </c>
      <c r="C756" t="s">
        <v>3181</v>
      </c>
      <c r="D756" t="s">
        <v>3182</v>
      </c>
    </row>
    <row r="757" spans="1:4">
      <c r="A757" s="443">
        <v>756</v>
      </c>
      <c r="B757" t="s">
        <v>3154</v>
      </c>
      <c r="C757" t="s">
        <v>3183</v>
      </c>
      <c r="D757" t="s">
        <v>3184</v>
      </c>
    </row>
    <row r="758" spans="1:4">
      <c r="A758" s="443">
        <v>757</v>
      </c>
      <c r="B758" t="s">
        <v>3154</v>
      </c>
      <c r="C758" t="s">
        <v>3185</v>
      </c>
      <c r="D758" t="s">
        <v>3186</v>
      </c>
    </row>
    <row r="759" spans="1:4">
      <c r="A759" s="443">
        <v>758</v>
      </c>
      <c r="B759" t="s">
        <v>3154</v>
      </c>
      <c r="C759" t="s">
        <v>3154</v>
      </c>
      <c r="D759" t="s">
        <v>3155</v>
      </c>
    </row>
    <row r="760" spans="1:4">
      <c r="A760" s="443">
        <v>759</v>
      </c>
      <c r="B760" t="s">
        <v>3154</v>
      </c>
      <c r="C760" t="s">
        <v>3187</v>
      </c>
      <c r="D760" t="s">
        <v>3188</v>
      </c>
    </row>
    <row r="761" spans="1:4">
      <c r="A761" s="443">
        <v>760</v>
      </c>
      <c r="B761" t="s">
        <v>3154</v>
      </c>
      <c r="C761" t="s">
        <v>3189</v>
      </c>
      <c r="D761" t="s">
        <v>3190</v>
      </c>
    </row>
    <row r="762" spans="1:4">
      <c r="A762" s="443">
        <v>761</v>
      </c>
      <c r="B762" t="s">
        <v>3191</v>
      </c>
      <c r="C762" t="s">
        <v>3193</v>
      </c>
      <c r="D762" t="s">
        <v>3194</v>
      </c>
    </row>
    <row r="763" spans="1:4">
      <c r="A763" s="443">
        <v>762</v>
      </c>
      <c r="B763" t="s">
        <v>3191</v>
      </c>
      <c r="C763" t="s">
        <v>2166</v>
      </c>
      <c r="D763" t="s">
        <v>3195</v>
      </c>
    </row>
    <row r="764" spans="1:4">
      <c r="A764" s="443">
        <v>763</v>
      </c>
      <c r="B764" t="s">
        <v>3191</v>
      </c>
      <c r="C764" t="s">
        <v>3196</v>
      </c>
      <c r="D764" t="s">
        <v>3197</v>
      </c>
    </row>
    <row r="765" spans="1:4">
      <c r="A765" s="443">
        <v>764</v>
      </c>
      <c r="B765" t="s">
        <v>3191</v>
      </c>
      <c r="C765" t="s">
        <v>2172</v>
      </c>
      <c r="D765" t="s">
        <v>3198</v>
      </c>
    </row>
    <row r="766" spans="1:4">
      <c r="A766" s="443">
        <v>765</v>
      </c>
      <c r="B766" t="s">
        <v>3191</v>
      </c>
      <c r="C766" t="s">
        <v>3199</v>
      </c>
      <c r="D766" t="s">
        <v>3200</v>
      </c>
    </row>
    <row r="767" spans="1:4">
      <c r="A767" s="443">
        <v>766</v>
      </c>
      <c r="B767" t="s">
        <v>3191</v>
      </c>
      <c r="C767" t="s">
        <v>3201</v>
      </c>
      <c r="D767" t="s">
        <v>3202</v>
      </c>
    </row>
    <row r="768" spans="1:4">
      <c r="A768" s="443">
        <v>767</v>
      </c>
      <c r="B768" t="s">
        <v>3191</v>
      </c>
      <c r="C768" t="s">
        <v>3203</v>
      </c>
      <c r="D768" t="s">
        <v>3204</v>
      </c>
    </row>
    <row r="769" spans="1:4">
      <c r="A769" s="443">
        <v>768</v>
      </c>
      <c r="B769" t="s">
        <v>3191</v>
      </c>
      <c r="C769" t="s">
        <v>3205</v>
      </c>
      <c r="D769" t="s">
        <v>3206</v>
      </c>
    </row>
    <row r="770" spans="1:4">
      <c r="A770" s="443">
        <v>769</v>
      </c>
      <c r="B770" t="s">
        <v>3191</v>
      </c>
      <c r="C770" t="s">
        <v>3104</v>
      </c>
      <c r="D770" t="s">
        <v>3207</v>
      </c>
    </row>
    <row r="771" spans="1:4">
      <c r="A771" s="443">
        <v>770</v>
      </c>
      <c r="B771" t="s">
        <v>3191</v>
      </c>
      <c r="C771" t="s">
        <v>3208</v>
      </c>
      <c r="D771" t="s">
        <v>3209</v>
      </c>
    </row>
    <row r="772" spans="1:4">
      <c r="A772" s="443">
        <v>771</v>
      </c>
      <c r="B772" t="s">
        <v>3191</v>
      </c>
      <c r="C772" t="s">
        <v>1861</v>
      </c>
      <c r="D772" t="s">
        <v>3210</v>
      </c>
    </row>
    <row r="773" spans="1:4">
      <c r="A773" s="443">
        <v>772</v>
      </c>
      <c r="B773" t="s">
        <v>3191</v>
      </c>
      <c r="C773" t="s">
        <v>2089</v>
      </c>
      <c r="D773" t="s">
        <v>3211</v>
      </c>
    </row>
    <row r="774" spans="1:4">
      <c r="A774" s="443">
        <v>773</v>
      </c>
      <c r="B774" t="s">
        <v>3191</v>
      </c>
      <c r="C774" t="s">
        <v>3212</v>
      </c>
      <c r="D774" t="s">
        <v>3213</v>
      </c>
    </row>
    <row r="775" spans="1:4">
      <c r="A775" s="443">
        <v>774</v>
      </c>
      <c r="B775" t="s">
        <v>3191</v>
      </c>
      <c r="C775" t="s">
        <v>3214</v>
      </c>
      <c r="D775" t="s">
        <v>3215</v>
      </c>
    </row>
    <row r="776" spans="1:4">
      <c r="A776" s="443">
        <v>775</v>
      </c>
      <c r="B776" t="s">
        <v>3191</v>
      </c>
      <c r="C776" t="s">
        <v>3216</v>
      </c>
      <c r="D776" t="s">
        <v>3217</v>
      </c>
    </row>
    <row r="777" spans="1:4">
      <c r="A777" s="443">
        <v>776</v>
      </c>
      <c r="B777" t="s">
        <v>3191</v>
      </c>
      <c r="C777" t="s">
        <v>3191</v>
      </c>
      <c r="D777" t="s">
        <v>3192</v>
      </c>
    </row>
    <row r="778" spans="1:4">
      <c r="A778" s="443">
        <v>777</v>
      </c>
      <c r="B778" t="s">
        <v>3191</v>
      </c>
      <c r="C778" t="s">
        <v>3218</v>
      </c>
      <c r="D778" t="s">
        <v>3219</v>
      </c>
    </row>
    <row r="779" spans="1:4">
      <c r="A779" s="443">
        <v>778</v>
      </c>
      <c r="B779" t="s">
        <v>3191</v>
      </c>
      <c r="C779" t="s">
        <v>3220</v>
      </c>
      <c r="D779" t="s">
        <v>3221</v>
      </c>
    </row>
    <row r="780" spans="1:4">
      <c r="A780" s="443">
        <v>779</v>
      </c>
      <c r="B780" t="s">
        <v>3191</v>
      </c>
      <c r="C780" t="s">
        <v>3222</v>
      </c>
      <c r="D780" t="s">
        <v>3223</v>
      </c>
    </row>
    <row r="781" spans="1:4">
      <c r="A781" s="443">
        <v>780</v>
      </c>
      <c r="B781" t="s">
        <v>3191</v>
      </c>
      <c r="C781" t="s">
        <v>3224</v>
      </c>
      <c r="D781" t="s">
        <v>3225</v>
      </c>
    </row>
    <row r="782" spans="1:4">
      <c r="A782" s="443">
        <v>781</v>
      </c>
      <c r="B782" t="s">
        <v>3226</v>
      </c>
      <c r="C782" t="s">
        <v>1716</v>
      </c>
      <c r="D782" t="s">
        <v>3228</v>
      </c>
    </row>
    <row r="783" spans="1:4">
      <c r="A783" s="443">
        <v>782</v>
      </c>
      <c r="B783" t="s">
        <v>3226</v>
      </c>
      <c r="C783" t="s">
        <v>3229</v>
      </c>
      <c r="D783" t="s">
        <v>3230</v>
      </c>
    </row>
    <row r="784" spans="1:4">
      <c r="A784" s="443">
        <v>783</v>
      </c>
      <c r="B784" t="s">
        <v>3226</v>
      </c>
      <c r="C784" t="s">
        <v>3231</v>
      </c>
      <c r="D784" t="s">
        <v>3232</v>
      </c>
    </row>
    <row r="785" spans="1:4">
      <c r="A785" s="443">
        <v>784</v>
      </c>
      <c r="B785" t="s">
        <v>3226</v>
      </c>
      <c r="C785" t="s">
        <v>3233</v>
      </c>
      <c r="D785" t="s">
        <v>3234</v>
      </c>
    </row>
    <row r="786" spans="1:4">
      <c r="A786" s="443">
        <v>785</v>
      </c>
      <c r="B786" t="s">
        <v>3226</v>
      </c>
      <c r="C786" t="s">
        <v>2979</v>
      </c>
      <c r="D786" t="s">
        <v>3235</v>
      </c>
    </row>
    <row r="787" spans="1:4">
      <c r="A787" s="443">
        <v>786</v>
      </c>
      <c r="B787" t="s">
        <v>3226</v>
      </c>
      <c r="C787" t="s">
        <v>3236</v>
      </c>
      <c r="D787" t="s">
        <v>3237</v>
      </c>
    </row>
    <row r="788" spans="1:4">
      <c r="A788" s="443">
        <v>787</v>
      </c>
      <c r="B788" t="s">
        <v>3226</v>
      </c>
      <c r="C788" t="s">
        <v>3238</v>
      </c>
      <c r="D788" t="s">
        <v>3239</v>
      </c>
    </row>
    <row r="789" spans="1:4">
      <c r="A789" s="443">
        <v>788</v>
      </c>
      <c r="B789" t="s">
        <v>3226</v>
      </c>
      <c r="C789" t="s">
        <v>3240</v>
      </c>
      <c r="D789" t="s">
        <v>3241</v>
      </c>
    </row>
    <row r="790" spans="1:4">
      <c r="A790" s="443">
        <v>789</v>
      </c>
      <c r="B790" t="s">
        <v>3226</v>
      </c>
      <c r="C790" t="s">
        <v>3242</v>
      </c>
      <c r="D790" t="s">
        <v>3243</v>
      </c>
    </row>
    <row r="791" spans="1:4">
      <c r="A791" s="443">
        <v>790</v>
      </c>
      <c r="B791" t="s">
        <v>3226</v>
      </c>
      <c r="C791" t="s">
        <v>3244</v>
      </c>
      <c r="D791" t="s">
        <v>3245</v>
      </c>
    </row>
    <row r="792" spans="1:4">
      <c r="A792" s="443">
        <v>791</v>
      </c>
      <c r="B792" t="s">
        <v>3226</v>
      </c>
      <c r="C792" t="s">
        <v>3246</v>
      </c>
      <c r="D792" t="s">
        <v>3247</v>
      </c>
    </row>
    <row r="793" spans="1:4">
      <c r="A793" s="443">
        <v>792</v>
      </c>
      <c r="B793" t="s">
        <v>3226</v>
      </c>
      <c r="C793" t="s">
        <v>3248</v>
      </c>
      <c r="D793" t="s">
        <v>3249</v>
      </c>
    </row>
    <row r="794" spans="1:4">
      <c r="A794" s="443">
        <v>793</v>
      </c>
      <c r="B794" t="s">
        <v>3226</v>
      </c>
      <c r="C794" t="s">
        <v>3250</v>
      </c>
      <c r="D794" t="s">
        <v>3251</v>
      </c>
    </row>
    <row r="795" spans="1:4">
      <c r="A795" s="443">
        <v>794</v>
      </c>
      <c r="B795" t="s">
        <v>3226</v>
      </c>
      <c r="C795" t="s">
        <v>2378</v>
      </c>
      <c r="D795" t="s">
        <v>3252</v>
      </c>
    </row>
    <row r="796" spans="1:4">
      <c r="A796" s="443">
        <v>795</v>
      </c>
      <c r="B796" t="s">
        <v>3226</v>
      </c>
      <c r="C796" t="s">
        <v>3253</v>
      </c>
      <c r="D796" t="s">
        <v>3254</v>
      </c>
    </row>
    <row r="797" spans="1:4">
      <c r="A797" s="443">
        <v>796</v>
      </c>
      <c r="B797" t="s">
        <v>3226</v>
      </c>
      <c r="C797" t="s">
        <v>3255</v>
      </c>
      <c r="D797" t="s">
        <v>3256</v>
      </c>
    </row>
    <row r="798" spans="1:4">
      <c r="A798" s="443">
        <v>797</v>
      </c>
      <c r="B798" t="s">
        <v>3226</v>
      </c>
      <c r="C798" t="s">
        <v>3257</v>
      </c>
      <c r="D798" t="s">
        <v>3258</v>
      </c>
    </row>
    <row r="799" spans="1:4">
      <c r="A799" s="443">
        <v>798</v>
      </c>
      <c r="B799" t="s">
        <v>3226</v>
      </c>
      <c r="C799" t="s">
        <v>2817</v>
      </c>
      <c r="D799" t="s">
        <v>3259</v>
      </c>
    </row>
    <row r="800" spans="1:4">
      <c r="A800" s="443">
        <v>799</v>
      </c>
      <c r="B800" t="s">
        <v>3226</v>
      </c>
      <c r="C800" t="s">
        <v>3226</v>
      </c>
      <c r="D800" t="s">
        <v>3227</v>
      </c>
    </row>
    <row r="801" spans="1:4">
      <c r="A801" s="443">
        <v>800</v>
      </c>
      <c r="B801" t="s">
        <v>3226</v>
      </c>
      <c r="C801" t="s">
        <v>3260</v>
      </c>
      <c r="D801" t="s">
        <v>3261</v>
      </c>
    </row>
    <row r="802" spans="1:4">
      <c r="A802" s="443">
        <v>801</v>
      </c>
      <c r="B802" t="s">
        <v>3262</v>
      </c>
      <c r="C802" t="s">
        <v>3264</v>
      </c>
      <c r="D802" t="s">
        <v>3265</v>
      </c>
    </row>
    <row r="803" spans="1:4">
      <c r="A803" s="443">
        <v>802</v>
      </c>
      <c r="B803" t="s">
        <v>3262</v>
      </c>
      <c r="C803" t="s">
        <v>3266</v>
      </c>
      <c r="D803" t="s">
        <v>3267</v>
      </c>
    </row>
    <row r="804" spans="1:4">
      <c r="A804" s="443">
        <v>803</v>
      </c>
      <c r="B804" t="s">
        <v>3262</v>
      </c>
      <c r="C804" t="s">
        <v>3268</v>
      </c>
      <c r="D804" t="s">
        <v>3269</v>
      </c>
    </row>
    <row r="805" spans="1:4">
      <c r="A805" s="443">
        <v>804</v>
      </c>
      <c r="B805" t="s">
        <v>3262</v>
      </c>
      <c r="C805" t="s">
        <v>3270</v>
      </c>
      <c r="D805" t="s">
        <v>3271</v>
      </c>
    </row>
    <row r="806" spans="1:4">
      <c r="A806" s="443">
        <v>805</v>
      </c>
      <c r="B806" t="s">
        <v>3262</v>
      </c>
      <c r="C806" t="s">
        <v>3272</v>
      </c>
      <c r="D806" t="s">
        <v>3273</v>
      </c>
    </row>
    <row r="807" spans="1:4">
      <c r="A807" s="443">
        <v>806</v>
      </c>
      <c r="B807" t="s">
        <v>3262</v>
      </c>
      <c r="C807" t="s">
        <v>3274</v>
      </c>
      <c r="D807" t="s">
        <v>3275</v>
      </c>
    </row>
    <row r="808" spans="1:4">
      <c r="A808" s="443">
        <v>807</v>
      </c>
      <c r="B808" t="s">
        <v>3262</v>
      </c>
      <c r="C808" t="s">
        <v>3276</v>
      </c>
      <c r="D808" t="s">
        <v>3277</v>
      </c>
    </row>
    <row r="809" spans="1:4">
      <c r="A809" s="443">
        <v>808</v>
      </c>
      <c r="B809" t="s">
        <v>3262</v>
      </c>
      <c r="C809" t="s">
        <v>3278</v>
      </c>
      <c r="D809" t="s">
        <v>3279</v>
      </c>
    </row>
    <row r="810" spans="1:4">
      <c r="A810" s="443">
        <v>809</v>
      </c>
      <c r="B810" t="s">
        <v>3262</v>
      </c>
      <c r="C810" t="s">
        <v>1861</v>
      </c>
      <c r="D810" t="s">
        <v>3280</v>
      </c>
    </row>
    <row r="811" spans="1:4">
      <c r="A811" s="443">
        <v>810</v>
      </c>
      <c r="B811" t="s">
        <v>3262</v>
      </c>
      <c r="C811" t="s">
        <v>2218</v>
      </c>
      <c r="D811" t="s">
        <v>3281</v>
      </c>
    </row>
    <row r="812" spans="1:4">
      <c r="A812" s="443">
        <v>811</v>
      </c>
      <c r="B812" t="s">
        <v>3262</v>
      </c>
      <c r="C812" t="s">
        <v>3282</v>
      </c>
      <c r="D812" t="s">
        <v>3283</v>
      </c>
    </row>
    <row r="813" spans="1:4">
      <c r="A813" s="443">
        <v>812</v>
      </c>
      <c r="B813" t="s">
        <v>3262</v>
      </c>
      <c r="C813" t="s">
        <v>3284</v>
      </c>
      <c r="D813" t="s">
        <v>3285</v>
      </c>
    </row>
    <row r="814" spans="1:4">
      <c r="A814" s="443">
        <v>813</v>
      </c>
      <c r="B814" t="s">
        <v>3262</v>
      </c>
      <c r="C814" t="s">
        <v>3286</v>
      </c>
      <c r="D814" t="s">
        <v>3287</v>
      </c>
    </row>
    <row r="815" spans="1:4">
      <c r="A815" s="443">
        <v>814</v>
      </c>
      <c r="B815" t="s">
        <v>3262</v>
      </c>
      <c r="C815" t="s">
        <v>3262</v>
      </c>
      <c r="D815" t="s">
        <v>3263</v>
      </c>
    </row>
    <row r="816" spans="1:4">
      <c r="A816" s="443">
        <v>815</v>
      </c>
      <c r="B816" t="s">
        <v>3262</v>
      </c>
      <c r="C816" t="s">
        <v>3288</v>
      </c>
      <c r="D816" t="s">
        <v>3289</v>
      </c>
    </row>
    <row r="817" spans="1:4">
      <c r="A817" s="443">
        <v>816</v>
      </c>
      <c r="B817" t="s">
        <v>3290</v>
      </c>
      <c r="C817" t="s">
        <v>3292</v>
      </c>
      <c r="D817" t="s">
        <v>3293</v>
      </c>
    </row>
    <row r="818" spans="1:4">
      <c r="A818" s="443">
        <v>817</v>
      </c>
      <c r="B818" t="s">
        <v>3290</v>
      </c>
      <c r="C818" t="s">
        <v>3294</v>
      </c>
      <c r="D818" t="s">
        <v>3295</v>
      </c>
    </row>
    <row r="819" spans="1:4">
      <c r="A819" s="443">
        <v>818</v>
      </c>
      <c r="B819" t="s">
        <v>3290</v>
      </c>
      <c r="C819" t="s">
        <v>3296</v>
      </c>
      <c r="D819" t="s">
        <v>3297</v>
      </c>
    </row>
    <row r="820" spans="1:4">
      <c r="A820" s="443">
        <v>819</v>
      </c>
      <c r="B820" t="s">
        <v>3290</v>
      </c>
      <c r="C820" t="s">
        <v>3298</v>
      </c>
      <c r="D820" t="s">
        <v>3299</v>
      </c>
    </row>
    <row r="821" spans="1:4">
      <c r="A821" s="443">
        <v>820</v>
      </c>
      <c r="B821" t="s">
        <v>3290</v>
      </c>
      <c r="C821" t="s">
        <v>3300</v>
      </c>
      <c r="D821" t="s">
        <v>3301</v>
      </c>
    </row>
    <row r="822" spans="1:4">
      <c r="A822" s="443">
        <v>821</v>
      </c>
      <c r="B822" t="s">
        <v>3290</v>
      </c>
      <c r="C822" t="s">
        <v>2364</v>
      </c>
      <c r="D822" t="s">
        <v>3302</v>
      </c>
    </row>
    <row r="823" spans="1:4">
      <c r="A823" s="443">
        <v>822</v>
      </c>
      <c r="B823" t="s">
        <v>3290</v>
      </c>
      <c r="C823" t="s">
        <v>3303</v>
      </c>
      <c r="D823" t="s">
        <v>3304</v>
      </c>
    </row>
    <row r="824" spans="1:4">
      <c r="A824" s="443">
        <v>823</v>
      </c>
      <c r="B824" t="s">
        <v>3290</v>
      </c>
      <c r="C824" t="s">
        <v>3305</v>
      </c>
      <c r="D824" t="s">
        <v>3306</v>
      </c>
    </row>
    <row r="825" spans="1:4">
      <c r="A825" s="443">
        <v>824</v>
      </c>
      <c r="B825" t="s">
        <v>3290</v>
      </c>
      <c r="C825" t="s">
        <v>3307</v>
      </c>
      <c r="D825" t="s">
        <v>3308</v>
      </c>
    </row>
    <row r="826" spans="1:4">
      <c r="A826" s="443">
        <v>825</v>
      </c>
      <c r="B826" t="s">
        <v>3290</v>
      </c>
      <c r="C826" t="s">
        <v>3309</v>
      </c>
      <c r="D826" t="s">
        <v>3310</v>
      </c>
    </row>
    <row r="827" spans="1:4">
      <c r="A827" s="443">
        <v>826</v>
      </c>
      <c r="B827" t="s">
        <v>3290</v>
      </c>
      <c r="C827" t="s">
        <v>3311</v>
      </c>
      <c r="D827" t="s">
        <v>3312</v>
      </c>
    </row>
    <row r="828" spans="1:4">
      <c r="A828" s="443">
        <v>827</v>
      </c>
      <c r="B828" t="s">
        <v>3290</v>
      </c>
      <c r="C828" t="s">
        <v>3313</v>
      </c>
      <c r="D828" t="s">
        <v>3314</v>
      </c>
    </row>
    <row r="829" spans="1:4">
      <c r="A829" s="443">
        <v>828</v>
      </c>
      <c r="B829" t="s">
        <v>3290</v>
      </c>
      <c r="C829" t="s">
        <v>3288</v>
      </c>
      <c r="D829" t="s">
        <v>3315</v>
      </c>
    </row>
    <row r="830" spans="1:4">
      <c r="A830" s="443">
        <v>829</v>
      </c>
      <c r="B830" t="s">
        <v>3290</v>
      </c>
      <c r="C830" t="s">
        <v>3290</v>
      </c>
      <c r="D830" t="s">
        <v>3291</v>
      </c>
    </row>
    <row r="831" spans="1:4">
      <c r="A831" s="443">
        <v>830</v>
      </c>
      <c r="B831" t="s">
        <v>3290</v>
      </c>
      <c r="C831" t="s">
        <v>3316</v>
      </c>
      <c r="D831" t="s">
        <v>3317</v>
      </c>
    </row>
    <row r="832" spans="1:4">
      <c r="A832" s="443">
        <v>831</v>
      </c>
      <c r="B832" t="s">
        <v>3318</v>
      </c>
      <c r="C832" t="s">
        <v>3320</v>
      </c>
      <c r="D832" t="s">
        <v>3321</v>
      </c>
    </row>
    <row r="833" spans="1:4">
      <c r="A833" s="443">
        <v>832</v>
      </c>
      <c r="B833" t="s">
        <v>3318</v>
      </c>
      <c r="C833" t="s">
        <v>3322</v>
      </c>
      <c r="D833" t="s">
        <v>3323</v>
      </c>
    </row>
    <row r="834" spans="1:4">
      <c r="A834" s="443">
        <v>833</v>
      </c>
      <c r="B834" t="s">
        <v>3318</v>
      </c>
      <c r="C834" t="s">
        <v>3324</v>
      </c>
      <c r="D834" t="s">
        <v>3325</v>
      </c>
    </row>
    <row r="835" spans="1:4">
      <c r="A835" s="443">
        <v>834</v>
      </c>
      <c r="B835" t="s">
        <v>3318</v>
      </c>
      <c r="C835" t="s">
        <v>3326</v>
      </c>
      <c r="D835" t="s">
        <v>3327</v>
      </c>
    </row>
    <row r="836" spans="1:4">
      <c r="A836" s="443">
        <v>835</v>
      </c>
      <c r="B836" t="s">
        <v>3318</v>
      </c>
      <c r="C836" t="s">
        <v>3328</v>
      </c>
      <c r="D836" t="s">
        <v>3329</v>
      </c>
    </row>
    <row r="837" spans="1:4">
      <c r="A837" s="443">
        <v>836</v>
      </c>
      <c r="B837" t="s">
        <v>3318</v>
      </c>
      <c r="C837" t="s">
        <v>3330</v>
      </c>
      <c r="D837" t="s">
        <v>3331</v>
      </c>
    </row>
    <row r="838" spans="1:4">
      <c r="A838" s="443">
        <v>837</v>
      </c>
      <c r="B838" t="s">
        <v>3318</v>
      </c>
      <c r="C838" t="s">
        <v>3332</v>
      </c>
      <c r="D838" t="s">
        <v>3333</v>
      </c>
    </row>
    <row r="839" spans="1:4">
      <c r="A839" s="443">
        <v>838</v>
      </c>
      <c r="B839" t="s">
        <v>3318</v>
      </c>
      <c r="C839" t="s">
        <v>3334</v>
      </c>
      <c r="D839" t="s">
        <v>3335</v>
      </c>
    </row>
    <row r="840" spans="1:4">
      <c r="A840" s="443">
        <v>839</v>
      </c>
      <c r="B840" t="s">
        <v>3318</v>
      </c>
      <c r="C840" t="s">
        <v>3336</v>
      </c>
      <c r="D840" t="s">
        <v>3337</v>
      </c>
    </row>
    <row r="841" spans="1:4">
      <c r="A841" s="443">
        <v>840</v>
      </c>
      <c r="B841" t="s">
        <v>3318</v>
      </c>
      <c r="C841" t="s">
        <v>2031</v>
      </c>
      <c r="D841" t="s">
        <v>3338</v>
      </c>
    </row>
    <row r="842" spans="1:4">
      <c r="A842" s="443">
        <v>841</v>
      </c>
      <c r="B842" t="s">
        <v>3318</v>
      </c>
      <c r="C842" t="s">
        <v>3339</v>
      </c>
      <c r="D842" t="s">
        <v>3340</v>
      </c>
    </row>
    <row r="843" spans="1:4">
      <c r="A843" s="443">
        <v>842</v>
      </c>
      <c r="B843" t="s">
        <v>3318</v>
      </c>
      <c r="C843" t="s">
        <v>3318</v>
      </c>
      <c r="D843" t="s">
        <v>3319</v>
      </c>
    </row>
    <row r="844" spans="1:4">
      <c r="A844" s="443">
        <v>843</v>
      </c>
      <c r="B844" t="s">
        <v>3318</v>
      </c>
      <c r="C844" t="s">
        <v>3341</v>
      </c>
      <c r="D844" t="s">
        <v>3342</v>
      </c>
    </row>
    <row r="845" spans="1:4">
      <c r="A845" s="443">
        <v>844</v>
      </c>
      <c r="B845" t="s">
        <v>3318</v>
      </c>
      <c r="C845" t="s">
        <v>1931</v>
      </c>
      <c r="D845" t="s">
        <v>3343</v>
      </c>
    </row>
    <row r="846" spans="1:4">
      <c r="A846" s="443">
        <v>845</v>
      </c>
      <c r="B846" t="s">
        <v>3344</v>
      </c>
      <c r="C846" t="s">
        <v>3346</v>
      </c>
      <c r="D846" t="s">
        <v>3347</v>
      </c>
    </row>
    <row r="847" spans="1:4">
      <c r="A847" s="443">
        <v>846</v>
      </c>
      <c r="B847" t="s">
        <v>3344</v>
      </c>
      <c r="C847" t="s">
        <v>3348</v>
      </c>
      <c r="D847" t="s">
        <v>3349</v>
      </c>
    </row>
    <row r="848" spans="1:4">
      <c r="A848" s="443">
        <v>847</v>
      </c>
      <c r="B848" t="s">
        <v>3344</v>
      </c>
      <c r="C848" t="s">
        <v>2230</v>
      </c>
      <c r="D848" t="s">
        <v>3350</v>
      </c>
    </row>
    <row r="849" spans="1:4">
      <c r="A849" s="443">
        <v>848</v>
      </c>
      <c r="B849" t="s">
        <v>3344</v>
      </c>
      <c r="C849" t="s">
        <v>2172</v>
      </c>
      <c r="D849" t="s">
        <v>3351</v>
      </c>
    </row>
    <row r="850" spans="1:4">
      <c r="A850" s="443">
        <v>849</v>
      </c>
      <c r="B850" t="s">
        <v>3344</v>
      </c>
      <c r="C850" t="s">
        <v>3352</v>
      </c>
      <c r="D850" t="s">
        <v>3353</v>
      </c>
    </row>
    <row r="851" spans="1:4">
      <c r="A851" s="443">
        <v>850</v>
      </c>
      <c r="B851" t="s">
        <v>3344</v>
      </c>
      <c r="C851" t="s">
        <v>3354</v>
      </c>
      <c r="D851" t="s">
        <v>3355</v>
      </c>
    </row>
    <row r="852" spans="1:4">
      <c r="A852" s="443">
        <v>851</v>
      </c>
      <c r="B852" t="s">
        <v>3344</v>
      </c>
      <c r="C852" t="s">
        <v>3356</v>
      </c>
      <c r="D852" t="s">
        <v>3357</v>
      </c>
    </row>
    <row r="853" spans="1:4">
      <c r="A853" s="443">
        <v>852</v>
      </c>
      <c r="B853" t="s">
        <v>3344</v>
      </c>
      <c r="C853" t="s">
        <v>3358</v>
      </c>
      <c r="D853" t="s">
        <v>3359</v>
      </c>
    </row>
    <row r="854" spans="1:4">
      <c r="A854" s="443">
        <v>853</v>
      </c>
      <c r="B854" t="s">
        <v>3344</v>
      </c>
      <c r="C854" t="s">
        <v>3360</v>
      </c>
      <c r="D854" t="s">
        <v>3361</v>
      </c>
    </row>
    <row r="855" spans="1:4">
      <c r="A855" s="443">
        <v>854</v>
      </c>
      <c r="B855" t="s">
        <v>3344</v>
      </c>
      <c r="C855" t="s">
        <v>3362</v>
      </c>
      <c r="D855" t="s">
        <v>3363</v>
      </c>
    </row>
    <row r="856" spans="1:4">
      <c r="A856" s="443">
        <v>855</v>
      </c>
      <c r="B856" t="s">
        <v>3344</v>
      </c>
      <c r="C856" t="s">
        <v>2959</v>
      </c>
      <c r="D856" t="s">
        <v>3364</v>
      </c>
    </row>
    <row r="857" spans="1:4">
      <c r="A857" s="443">
        <v>856</v>
      </c>
      <c r="B857" t="s">
        <v>3344</v>
      </c>
      <c r="C857" t="s">
        <v>3253</v>
      </c>
      <c r="D857" t="s">
        <v>3365</v>
      </c>
    </row>
    <row r="858" spans="1:4">
      <c r="A858" s="443">
        <v>857</v>
      </c>
      <c r="B858" t="s">
        <v>3344</v>
      </c>
      <c r="C858" t="s">
        <v>3344</v>
      </c>
      <c r="D858" t="s">
        <v>3345</v>
      </c>
    </row>
    <row r="859" spans="1:4">
      <c r="A859" s="443">
        <v>858</v>
      </c>
      <c r="B859" t="s">
        <v>3344</v>
      </c>
      <c r="C859" t="s">
        <v>3366</v>
      </c>
      <c r="D859" t="s">
        <v>3367</v>
      </c>
    </row>
    <row r="860" spans="1:4">
      <c r="A860" s="443">
        <v>859</v>
      </c>
      <c r="B860" t="s">
        <v>3344</v>
      </c>
      <c r="C860" t="s">
        <v>2162</v>
      </c>
      <c r="D860" t="s">
        <v>3368</v>
      </c>
    </row>
    <row r="861" spans="1:4">
      <c r="A861" s="443">
        <v>860</v>
      </c>
      <c r="B861" t="s">
        <v>3344</v>
      </c>
      <c r="C861" t="s">
        <v>3369</v>
      </c>
      <c r="D861" t="s">
        <v>3370</v>
      </c>
    </row>
    <row r="862" spans="1:4">
      <c r="A862" s="443">
        <v>861</v>
      </c>
      <c r="B862" t="s">
        <v>3344</v>
      </c>
      <c r="C862" t="s">
        <v>3371</v>
      </c>
      <c r="D862" t="s">
        <v>3372</v>
      </c>
    </row>
    <row r="863" spans="1:4">
      <c r="A863" s="443">
        <v>862</v>
      </c>
      <c r="B863" t="s">
        <v>3373</v>
      </c>
      <c r="C863" t="s">
        <v>3375</v>
      </c>
      <c r="D863" t="s">
        <v>3376</v>
      </c>
    </row>
    <row r="864" spans="1:4">
      <c r="A864" s="443">
        <v>863</v>
      </c>
      <c r="B864" t="s">
        <v>3373</v>
      </c>
      <c r="C864" t="s">
        <v>3377</v>
      </c>
      <c r="D864" t="s">
        <v>3378</v>
      </c>
    </row>
    <row r="865" spans="1:4">
      <c r="A865" s="443">
        <v>864</v>
      </c>
      <c r="B865" t="s">
        <v>3373</v>
      </c>
      <c r="C865" t="s">
        <v>3379</v>
      </c>
      <c r="D865" t="s">
        <v>3380</v>
      </c>
    </row>
    <row r="866" spans="1:4">
      <c r="A866" s="443">
        <v>865</v>
      </c>
      <c r="B866" t="s">
        <v>3373</v>
      </c>
      <c r="C866" t="s">
        <v>3381</v>
      </c>
      <c r="D866" t="s">
        <v>3382</v>
      </c>
    </row>
    <row r="867" spans="1:4">
      <c r="A867" s="443">
        <v>866</v>
      </c>
      <c r="B867" t="s">
        <v>3373</v>
      </c>
      <c r="C867" t="s">
        <v>2119</v>
      </c>
      <c r="D867" t="s">
        <v>3383</v>
      </c>
    </row>
    <row r="868" spans="1:4">
      <c r="A868" s="443">
        <v>867</v>
      </c>
      <c r="B868" t="s">
        <v>3373</v>
      </c>
      <c r="C868" t="s">
        <v>3384</v>
      </c>
      <c r="D868" t="s">
        <v>3385</v>
      </c>
    </row>
    <row r="869" spans="1:4">
      <c r="A869" s="443">
        <v>868</v>
      </c>
      <c r="B869" t="s">
        <v>3373</v>
      </c>
      <c r="C869" t="s">
        <v>3386</v>
      </c>
      <c r="D869" t="s">
        <v>3387</v>
      </c>
    </row>
    <row r="870" spans="1:4">
      <c r="A870" s="443">
        <v>869</v>
      </c>
      <c r="B870" t="s">
        <v>3373</v>
      </c>
      <c r="C870" t="s">
        <v>3388</v>
      </c>
      <c r="D870" t="s">
        <v>3389</v>
      </c>
    </row>
    <row r="871" spans="1:4">
      <c r="A871" s="443">
        <v>870</v>
      </c>
      <c r="B871" t="s">
        <v>3373</v>
      </c>
      <c r="C871" t="s">
        <v>3390</v>
      </c>
      <c r="D871" t="s">
        <v>3391</v>
      </c>
    </row>
    <row r="872" spans="1:4">
      <c r="A872" s="443">
        <v>871</v>
      </c>
      <c r="B872" t="s">
        <v>3373</v>
      </c>
      <c r="C872" t="s">
        <v>3392</v>
      </c>
      <c r="D872" t="s">
        <v>3393</v>
      </c>
    </row>
    <row r="873" spans="1:4">
      <c r="A873" s="443">
        <v>872</v>
      </c>
      <c r="B873" t="s">
        <v>3373</v>
      </c>
      <c r="C873" t="s">
        <v>3394</v>
      </c>
      <c r="D873" t="s">
        <v>3395</v>
      </c>
    </row>
    <row r="874" spans="1:4">
      <c r="A874" s="443">
        <v>873</v>
      </c>
      <c r="B874" t="s">
        <v>3373</v>
      </c>
      <c r="C874" t="s">
        <v>3396</v>
      </c>
      <c r="D874" t="s">
        <v>3397</v>
      </c>
    </row>
    <row r="875" spans="1:4">
      <c r="A875" s="443">
        <v>874</v>
      </c>
      <c r="B875" t="s">
        <v>3373</v>
      </c>
      <c r="C875" t="s">
        <v>3373</v>
      </c>
      <c r="D875" t="s">
        <v>3374</v>
      </c>
    </row>
    <row r="876" spans="1:4">
      <c r="A876" s="443">
        <v>875</v>
      </c>
      <c r="B876" t="s">
        <v>3373</v>
      </c>
      <c r="C876" t="s">
        <v>3398</v>
      </c>
      <c r="D876" t="s">
        <v>3399</v>
      </c>
    </row>
    <row r="877" spans="1:4">
      <c r="A877" s="443">
        <v>876</v>
      </c>
      <c r="B877" t="s">
        <v>3400</v>
      </c>
      <c r="C877" t="s">
        <v>3402</v>
      </c>
      <c r="D877" t="s">
        <v>3403</v>
      </c>
    </row>
    <row r="878" spans="1:4">
      <c r="A878" s="443">
        <v>877</v>
      </c>
      <c r="B878" t="s">
        <v>3400</v>
      </c>
      <c r="C878" t="s">
        <v>2622</v>
      </c>
      <c r="D878" t="s">
        <v>3404</v>
      </c>
    </row>
    <row r="879" spans="1:4">
      <c r="A879" s="443">
        <v>878</v>
      </c>
      <c r="B879" t="s">
        <v>3400</v>
      </c>
      <c r="C879" t="s">
        <v>3405</v>
      </c>
      <c r="D879" t="s">
        <v>3406</v>
      </c>
    </row>
    <row r="880" spans="1:4">
      <c r="A880" s="443">
        <v>879</v>
      </c>
      <c r="B880" t="s">
        <v>3400</v>
      </c>
      <c r="C880" t="s">
        <v>3407</v>
      </c>
      <c r="D880" t="s">
        <v>3408</v>
      </c>
    </row>
    <row r="881" spans="1:4">
      <c r="A881" s="443">
        <v>880</v>
      </c>
      <c r="B881" t="s">
        <v>3400</v>
      </c>
      <c r="C881" t="s">
        <v>3409</v>
      </c>
      <c r="D881" t="s">
        <v>3410</v>
      </c>
    </row>
    <row r="882" spans="1:4">
      <c r="A882" s="443">
        <v>881</v>
      </c>
      <c r="B882" t="s">
        <v>3400</v>
      </c>
      <c r="C882" t="s">
        <v>3411</v>
      </c>
      <c r="D882" t="s">
        <v>3412</v>
      </c>
    </row>
    <row r="883" spans="1:4">
      <c r="A883" s="443">
        <v>882</v>
      </c>
      <c r="B883" t="s">
        <v>3400</v>
      </c>
      <c r="C883" t="s">
        <v>3413</v>
      </c>
      <c r="D883" t="s">
        <v>3414</v>
      </c>
    </row>
    <row r="884" spans="1:4">
      <c r="A884" s="443">
        <v>883</v>
      </c>
      <c r="B884" t="s">
        <v>3400</v>
      </c>
      <c r="C884" t="s">
        <v>3415</v>
      </c>
      <c r="D884" t="s">
        <v>3416</v>
      </c>
    </row>
    <row r="885" spans="1:4">
      <c r="A885" s="443">
        <v>884</v>
      </c>
      <c r="B885" t="s">
        <v>3400</v>
      </c>
      <c r="C885" t="s">
        <v>3417</v>
      </c>
      <c r="D885" t="s">
        <v>3418</v>
      </c>
    </row>
    <row r="886" spans="1:4">
      <c r="A886" s="443">
        <v>885</v>
      </c>
      <c r="B886" t="s">
        <v>3400</v>
      </c>
      <c r="C886" t="s">
        <v>3108</v>
      </c>
      <c r="D886" t="s">
        <v>3419</v>
      </c>
    </row>
    <row r="887" spans="1:4">
      <c r="A887" s="443">
        <v>886</v>
      </c>
      <c r="B887" t="s">
        <v>3400</v>
      </c>
      <c r="C887" t="s">
        <v>2402</v>
      </c>
      <c r="D887" t="s">
        <v>3420</v>
      </c>
    </row>
    <row r="888" spans="1:4">
      <c r="A888" s="443">
        <v>887</v>
      </c>
      <c r="B888" t="s">
        <v>3400</v>
      </c>
      <c r="C888" t="s">
        <v>3421</v>
      </c>
      <c r="D888" t="s">
        <v>3422</v>
      </c>
    </row>
    <row r="889" spans="1:4">
      <c r="A889" s="443">
        <v>888</v>
      </c>
      <c r="B889" t="s">
        <v>3400</v>
      </c>
      <c r="C889" t="s">
        <v>1806</v>
      </c>
      <c r="D889" t="s">
        <v>3423</v>
      </c>
    </row>
    <row r="890" spans="1:4">
      <c r="A890" s="443">
        <v>889</v>
      </c>
      <c r="B890" t="s">
        <v>3400</v>
      </c>
      <c r="C890" t="s">
        <v>2182</v>
      </c>
      <c r="D890" t="s">
        <v>3424</v>
      </c>
    </row>
    <row r="891" spans="1:4">
      <c r="A891" s="443">
        <v>890</v>
      </c>
      <c r="B891" t="s">
        <v>3400</v>
      </c>
      <c r="C891" t="s">
        <v>3425</v>
      </c>
      <c r="D891" t="s">
        <v>3426</v>
      </c>
    </row>
    <row r="892" spans="1:4">
      <c r="A892" s="443">
        <v>891</v>
      </c>
      <c r="B892" t="s">
        <v>3400</v>
      </c>
      <c r="C892" t="s">
        <v>3427</v>
      </c>
      <c r="D892" t="s">
        <v>3428</v>
      </c>
    </row>
    <row r="893" spans="1:4">
      <c r="A893" s="443">
        <v>892</v>
      </c>
      <c r="B893" t="s">
        <v>3400</v>
      </c>
      <c r="C893" t="s">
        <v>3429</v>
      </c>
      <c r="D893" t="s">
        <v>3430</v>
      </c>
    </row>
    <row r="894" spans="1:4">
      <c r="A894" s="443">
        <v>893</v>
      </c>
      <c r="B894" t="s">
        <v>3400</v>
      </c>
      <c r="C894" t="s">
        <v>3431</v>
      </c>
      <c r="D894" t="s">
        <v>3432</v>
      </c>
    </row>
    <row r="895" spans="1:4">
      <c r="A895" s="443">
        <v>894</v>
      </c>
      <c r="B895" t="s">
        <v>3400</v>
      </c>
      <c r="C895" t="s">
        <v>3433</v>
      </c>
      <c r="D895" t="s">
        <v>3434</v>
      </c>
    </row>
    <row r="896" spans="1:4">
      <c r="A896" s="443">
        <v>895</v>
      </c>
      <c r="B896" t="s">
        <v>3400</v>
      </c>
      <c r="C896" t="s">
        <v>3400</v>
      </c>
      <c r="D896" t="s">
        <v>3401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5"/>
  </cols>
  <sheetData>
    <row r="1" spans="1:4">
      <c r="A1" s="355" t="s">
        <v>1711</v>
      </c>
      <c r="B1" s="355" t="s">
        <v>157</v>
      </c>
      <c r="C1" s="355" t="s">
        <v>158</v>
      </c>
      <c r="D1" s="355" t="s">
        <v>141</v>
      </c>
    </row>
    <row r="2" spans="1:4">
      <c r="A2" s="355" t="s">
        <v>33</v>
      </c>
      <c r="B2" s="355" t="s">
        <v>3400</v>
      </c>
      <c r="C2" s="355" t="s">
        <v>3407</v>
      </c>
      <c r="D2" s="355" t="s">
        <v>3408</v>
      </c>
    </row>
    <row r="3" spans="1:4">
      <c r="A3" s="355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1" t="s">
        <v>377</v>
      </c>
    </row>
    <row r="2" spans="1:3">
      <c r="A2" s="212" t="s">
        <v>378</v>
      </c>
    </row>
    <row r="3" spans="1:3">
      <c r="A3" s="211" t="s">
        <v>379</v>
      </c>
      <c r="B3" s="213"/>
      <c r="C3" s="213"/>
    </row>
    <row r="4" spans="1:3">
      <c r="A4" s="214" t="s">
        <v>380</v>
      </c>
      <c r="B4" s="212" t="s">
        <v>381</v>
      </c>
      <c r="C4" s="212" t="s">
        <v>19</v>
      </c>
    </row>
    <row r="5" spans="1:3">
      <c r="A5" s="214" t="s">
        <v>520</v>
      </c>
      <c r="B5" s="212" t="s">
        <v>521</v>
      </c>
      <c r="C5" s="212" t="s">
        <v>522</v>
      </c>
    </row>
    <row r="6" spans="1:3" ht="12">
      <c r="A6" s="473" t="s">
        <v>3446</v>
      </c>
      <c r="B6" s="474" t="s">
        <v>523</v>
      </c>
      <c r="C6" s="474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62"/>
  <sheetViews>
    <sheetView showGridLines="0" tabSelected="1" topLeftCell="D4" zoomScaleNormal="100" workbookViewId="0">
      <selection activeCell="F15" sqref="F15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30990070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3" t="s">
        <v>538</v>
      </c>
      <c r="F5" s="523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77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7" customFormat="1" ht="6" hidden="1">
      <c r="A9" s="381"/>
      <c r="B9" s="382"/>
      <c r="C9" s="383"/>
      <c r="D9" s="384"/>
      <c r="E9" s="389"/>
      <c r="F9" s="390"/>
      <c r="G9" s="384"/>
      <c r="I9" s="388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7" customFormat="1" ht="6" hidden="1">
      <c r="A11" s="381"/>
      <c r="B11" s="382"/>
      <c r="C11" s="383"/>
      <c r="D11" s="384"/>
      <c r="E11" s="385"/>
      <c r="F11" s="386"/>
      <c r="G11" s="384"/>
      <c r="I11" s="388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5" t="s">
        <v>3493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583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225</v>
      </c>
      <c r="F21" s="476" t="s">
        <v>3464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hidden="1"/>
    <row r="24" spans="1:9" s="308" customFormat="1" ht="5.25">
      <c r="A24" s="302"/>
      <c r="B24" s="303"/>
      <c r="C24" s="304"/>
      <c r="D24" s="305"/>
      <c r="E24" s="306"/>
      <c r="F24" s="339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0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1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0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2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1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1"/>
      <c r="G30" s="311"/>
      <c r="I30" s="309"/>
    </row>
    <row r="31" spans="1:9" s="320" customFormat="1" ht="6" hidden="1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3"/>
      <c r="G33" s="37"/>
    </row>
    <row r="34" spans="1:10" ht="22.5">
      <c r="C34" s="38"/>
      <c r="D34" s="39"/>
      <c r="E34" s="72" t="s">
        <v>466</v>
      </c>
      <c r="F34" s="344" t="s">
        <v>628</v>
      </c>
      <c r="G34" s="315"/>
      <c r="J34" s="45"/>
    </row>
    <row r="35" spans="1:10" ht="22.5" hidden="1">
      <c r="C35" s="38"/>
      <c r="D35" s="39"/>
      <c r="E35" s="72" t="s">
        <v>135</v>
      </c>
      <c r="F35" s="345"/>
      <c r="G35" s="315"/>
      <c r="J35" s="45"/>
    </row>
    <row r="36" spans="1:10" ht="22.5">
      <c r="C36" s="38"/>
      <c r="D36" s="39"/>
      <c r="E36" s="40" t="s">
        <v>9</v>
      </c>
      <c r="F36" s="344" t="s">
        <v>629</v>
      </c>
      <c r="G36" s="315"/>
      <c r="J36" s="45"/>
    </row>
    <row r="37" spans="1:10" ht="22.5">
      <c r="C37" s="38"/>
      <c r="D37" s="39"/>
      <c r="E37" s="40" t="s">
        <v>10</v>
      </c>
      <c r="F37" s="344" t="s">
        <v>630</v>
      </c>
      <c r="G37" s="315"/>
      <c r="H37" s="41"/>
      <c r="J37" s="45"/>
    </row>
    <row r="38" spans="1:10" s="320" customFormat="1" ht="6">
      <c r="A38" s="326"/>
      <c r="B38" s="317"/>
      <c r="C38" s="318"/>
      <c r="D38" s="327"/>
      <c r="E38" s="328"/>
      <c r="F38" s="335"/>
      <c r="G38" s="321"/>
      <c r="I38" s="322"/>
    </row>
    <row r="39" spans="1:10" ht="22.5">
      <c r="A39" s="34"/>
      <c r="D39" s="35"/>
      <c r="E39" s="71" t="s">
        <v>576</v>
      </c>
      <c r="F39" s="485" t="s">
        <v>578</v>
      </c>
      <c r="G39" s="314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350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0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0"/>
      <c r="G43" s="307"/>
      <c r="I43" s="309"/>
    </row>
    <row r="44" spans="1:10" s="308" customFormat="1" ht="5.25" hidden="1">
      <c r="A44" s="332"/>
      <c r="B44" s="303"/>
      <c r="C44" s="304"/>
      <c r="D44" s="311"/>
      <c r="F44" s="342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6"/>
      <c r="G45" s="321"/>
      <c r="I45" s="322"/>
    </row>
    <row r="46" spans="1:10" ht="22.5">
      <c r="A46" s="42"/>
      <c r="B46" s="43"/>
      <c r="D46" s="44"/>
      <c r="E46" s="52" t="s">
        <v>461</v>
      </c>
      <c r="F46" s="392" t="str">
        <f>IF(mail_post="","",mail_post)</f>
        <v>ул.50-летия Октября, 11/2, г.Уфа, 450005</v>
      </c>
      <c r="G46" s="314"/>
    </row>
    <row r="47" spans="1:10" ht="19.5" hidden="1">
      <c r="D47" s="32"/>
      <c r="E47" s="33"/>
      <c r="F47" s="347"/>
      <c r="G47" s="27"/>
    </row>
    <row r="48" spans="1:10" s="320" customFormat="1" ht="6">
      <c r="A48" s="316"/>
      <c r="B48" s="317"/>
      <c r="C48" s="318"/>
      <c r="D48" s="319"/>
      <c r="F48" s="348"/>
      <c r="G48" s="321"/>
      <c r="I48" s="322"/>
    </row>
    <row r="49" spans="1:9" ht="22.5">
      <c r="A49" s="42"/>
      <c r="B49" s="43"/>
      <c r="D49" s="44"/>
      <c r="E49" s="52" t="s">
        <v>368</v>
      </c>
      <c r="F49" s="391" t="str">
        <f>ruk_f &amp; " " &amp; ruk_i &amp; " " &amp; ruk_o</f>
        <v>Гареев  Радик Агланурович</v>
      </c>
      <c r="G49" s="314"/>
    </row>
    <row r="50" spans="1:9" s="387" customFormat="1" ht="6" hidden="1">
      <c r="A50" s="456"/>
      <c r="B50" s="457"/>
      <c r="C50" s="383"/>
      <c r="D50" s="458"/>
      <c r="E50" s="459"/>
      <c r="F50" s="460"/>
      <c r="G50" s="461"/>
      <c r="I50" s="388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2" t="s">
        <v>512</v>
      </c>
      <c r="G58" s="465"/>
    </row>
    <row r="59" spans="1:9" ht="27">
      <c r="A59" s="42"/>
      <c r="B59" s="43"/>
      <c r="D59" s="44"/>
      <c r="E59" s="463" t="s">
        <v>513</v>
      </c>
      <c r="F59" s="496" t="s">
        <v>3470</v>
      </c>
      <c r="G59" s="465"/>
    </row>
    <row r="60" spans="1:9" ht="27">
      <c r="A60" s="42"/>
      <c r="B60" s="43"/>
      <c r="D60" s="44"/>
      <c r="E60" s="463" t="s">
        <v>514</v>
      </c>
      <c r="F60" s="496" t="s">
        <v>3471</v>
      </c>
      <c r="G60" s="465"/>
    </row>
    <row r="61" spans="1:9" ht="27">
      <c r="A61" s="42"/>
      <c r="B61" s="43"/>
      <c r="D61" s="44"/>
      <c r="E61" s="463" t="s">
        <v>515</v>
      </c>
      <c r="F61" s="496" t="s">
        <v>3472</v>
      </c>
      <c r="G61" s="465"/>
    </row>
    <row r="62" spans="1:9" ht="27">
      <c r="E62" s="464" t="s">
        <v>516</v>
      </c>
      <c r="F62" s="496" t="s">
        <v>3473</v>
      </c>
      <c r="G62" s="466"/>
    </row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J309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1711</v>
      </c>
      <c r="B1" s="6" t="s">
        <v>586</v>
      </c>
      <c r="C1" s="6" t="s">
        <v>587</v>
      </c>
      <c r="D1" s="6" t="s">
        <v>588</v>
      </c>
      <c r="E1" s="6" t="s">
        <v>589</v>
      </c>
      <c r="F1" s="6" t="s">
        <v>590</v>
      </c>
      <c r="G1" s="6" t="s">
        <v>591</v>
      </c>
      <c r="H1" s="6" t="s">
        <v>592</v>
      </c>
      <c r="I1" s="6" t="s">
        <v>593</v>
      </c>
    </row>
    <row r="2" spans="1:10">
      <c r="A2" s="6">
        <v>1</v>
      </c>
      <c r="B2" s="6" t="s">
        <v>594</v>
      </c>
      <c r="C2" s="6" t="s">
        <v>77</v>
      </c>
      <c r="D2" s="6" t="s">
        <v>595</v>
      </c>
      <c r="E2" s="6" t="s">
        <v>596</v>
      </c>
      <c r="F2" s="6" t="s">
        <v>597</v>
      </c>
      <c r="G2" s="6" t="s">
        <v>598</v>
      </c>
      <c r="H2" s="6" t="s">
        <v>376</v>
      </c>
      <c r="I2" s="6" t="s">
        <v>599</v>
      </c>
      <c r="J2" s="6" t="s">
        <v>221</v>
      </c>
    </row>
    <row r="3" spans="1:10">
      <c r="A3" s="6">
        <v>2</v>
      </c>
      <c r="B3" s="6" t="s">
        <v>594</v>
      </c>
      <c r="C3" s="6" t="s">
        <v>77</v>
      </c>
      <c r="D3" s="6" t="s">
        <v>600</v>
      </c>
      <c r="E3" s="6" t="s">
        <v>601</v>
      </c>
      <c r="F3" s="6" t="s">
        <v>602</v>
      </c>
      <c r="G3" s="6" t="s">
        <v>603</v>
      </c>
      <c r="H3" s="6" t="s">
        <v>376</v>
      </c>
      <c r="I3" s="6" t="s">
        <v>599</v>
      </c>
      <c r="J3" s="6" t="s">
        <v>221</v>
      </c>
    </row>
    <row r="4" spans="1:10">
      <c r="A4" s="6">
        <v>3</v>
      </c>
      <c r="B4" s="6" t="s">
        <v>594</v>
      </c>
      <c r="C4" s="6" t="s">
        <v>77</v>
      </c>
      <c r="D4" s="6" t="s">
        <v>604</v>
      </c>
      <c r="E4" s="6" t="s">
        <v>605</v>
      </c>
      <c r="F4" s="6" t="s">
        <v>606</v>
      </c>
      <c r="G4" s="6" t="s">
        <v>607</v>
      </c>
      <c r="H4" s="6" t="s">
        <v>608</v>
      </c>
      <c r="I4" s="6" t="s">
        <v>376</v>
      </c>
      <c r="J4" s="6" t="s">
        <v>221</v>
      </c>
    </row>
    <row r="5" spans="1:10">
      <c r="A5" s="6">
        <v>4</v>
      </c>
      <c r="B5" s="6" t="s">
        <v>594</v>
      </c>
      <c r="C5" s="6" t="s">
        <v>77</v>
      </c>
      <c r="D5" s="6" t="s">
        <v>609</v>
      </c>
      <c r="E5" s="6" t="s">
        <v>610</v>
      </c>
      <c r="F5" s="6" t="s">
        <v>606</v>
      </c>
      <c r="G5" s="6" t="s">
        <v>611</v>
      </c>
      <c r="H5" s="6" t="s">
        <v>612</v>
      </c>
      <c r="I5" s="6" t="s">
        <v>613</v>
      </c>
      <c r="J5" s="6" t="s">
        <v>221</v>
      </c>
    </row>
    <row r="6" spans="1:10">
      <c r="A6" s="6">
        <v>5</v>
      </c>
      <c r="B6" s="6" t="s">
        <v>594</v>
      </c>
      <c r="C6" s="6" t="s">
        <v>77</v>
      </c>
      <c r="D6" s="6" t="s">
        <v>614</v>
      </c>
      <c r="E6" s="6" t="s">
        <v>615</v>
      </c>
      <c r="F6" s="6" t="s">
        <v>616</v>
      </c>
      <c r="G6" s="6" t="s">
        <v>617</v>
      </c>
      <c r="H6" s="6" t="s">
        <v>618</v>
      </c>
      <c r="I6" s="6" t="s">
        <v>376</v>
      </c>
      <c r="J6" s="6" t="s">
        <v>221</v>
      </c>
    </row>
    <row r="7" spans="1:10">
      <c r="A7" s="6">
        <v>6</v>
      </c>
      <c r="B7" s="6" t="s">
        <v>594</v>
      </c>
      <c r="C7" s="6" t="s">
        <v>77</v>
      </c>
      <c r="D7" s="6" t="s">
        <v>619</v>
      </c>
      <c r="E7" s="6" t="s">
        <v>620</v>
      </c>
      <c r="F7" s="6" t="s">
        <v>621</v>
      </c>
      <c r="G7" s="6" t="s">
        <v>622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594</v>
      </c>
      <c r="C8" s="6" t="s">
        <v>77</v>
      </c>
      <c r="D8" s="6" t="s">
        <v>623</v>
      </c>
      <c r="E8" s="6" t="s">
        <v>624</v>
      </c>
      <c r="F8" s="6" t="s">
        <v>625</v>
      </c>
      <c r="G8" s="6" t="s">
        <v>626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594</v>
      </c>
      <c r="C9" s="6" t="s">
        <v>77</v>
      </c>
      <c r="D9" s="6" t="s">
        <v>627</v>
      </c>
      <c r="E9" s="6" t="s">
        <v>628</v>
      </c>
      <c r="F9" s="6" t="s">
        <v>629</v>
      </c>
      <c r="G9" s="6" t="s">
        <v>630</v>
      </c>
      <c r="H9" s="6" t="s">
        <v>631</v>
      </c>
      <c r="I9" s="6" t="s">
        <v>376</v>
      </c>
      <c r="J9" s="6" t="s">
        <v>221</v>
      </c>
    </row>
    <row r="10" spans="1:10">
      <c r="A10" s="6">
        <v>9</v>
      </c>
      <c r="B10" s="6" t="s">
        <v>594</v>
      </c>
      <c r="C10" s="6" t="s">
        <v>77</v>
      </c>
      <c r="D10" s="6" t="s">
        <v>632</v>
      </c>
      <c r="E10" s="6" t="s">
        <v>633</v>
      </c>
      <c r="F10" s="6" t="s">
        <v>634</v>
      </c>
      <c r="G10" s="6" t="s">
        <v>635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594</v>
      </c>
      <c r="C11" s="6" t="s">
        <v>77</v>
      </c>
      <c r="D11" s="6" t="s">
        <v>636</v>
      </c>
      <c r="E11" s="6" t="s">
        <v>637</v>
      </c>
      <c r="F11" s="6" t="s">
        <v>638</v>
      </c>
      <c r="G11" s="6" t="s">
        <v>639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594</v>
      </c>
      <c r="C12" s="6" t="s">
        <v>77</v>
      </c>
      <c r="D12" s="6" t="s">
        <v>640</v>
      </c>
      <c r="E12" s="6" t="s">
        <v>637</v>
      </c>
      <c r="F12" s="6" t="s">
        <v>638</v>
      </c>
      <c r="G12" s="6" t="s">
        <v>641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594</v>
      </c>
      <c r="C13" s="6" t="s">
        <v>77</v>
      </c>
      <c r="D13" s="6" t="s">
        <v>642</v>
      </c>
      <c r="E13" s="6" t="s">
        <v>643</v>
      </c>
      <c r="F13" s="6" t="s">
        <v>644</v>
      </c>
      <c r="G13" s="6" t="s">
        <v>645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594</v>
      </c>
      <c r="C14" s="6" t="s">
        <v>77</v>
      </c>
      <c r="D14" s="6" t="s">
        <v>646</v>
      </c>
      <c r="E14" s="6" t="s">
        <v>647</v>
      </c>
      <c r="F14" s="6" t="s">
        <v>648</v>
      </c>
      <c r="G14" s="6" t="s">
        <v>649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594</v>
      </c>
      <c r="C15" s="6" t="s">
        <v>77</v>
      </c>
      <c r="D15" s="6" t="s">
        <v>650</v>
      </c>
      <c r="E15" s="6" t="s">
        <v>651</v>
      </c>
      <c r="F15" s="6" t="s">
        <v>652</v>
      </c>
      <c r="G15" s="6" t="s">
        <v>653</v>
      </c>
      <c r="H15" s="6" t="s">
        <v>654</v>
      </c>
      <c r="I15" s="6" t="s">
        <v>376</v>
      </c>
      <c r="J15" s="6" t="s">
        <v>221</v>
      </c>
    </row>
    <row r="16" spans="1:10">
      <c r="A16" s="6">
        <v>15</v>
      </c>
      <c r="B16" s="6" t="s">
        <v>594</v>
      </c>
      <c r="C16" s="6" t="s">
        <v>77</v>
      </c>
      <c r="D16" s="6" t="s">
        <v>655</v>
      </c>
      <c r="E16" s="6" t="s">
        <v>656</v>
      </c>
      <c r="F16" s="6" t="s">
        <v>657</v>
      </c>
      <c r="G16" s="6" t="s">
        <v>658</v>
      </c>
      <c r="H16" s="6" t="s">
        <v>659</v>
      </c>
      <c r="I16" s="6" t="s">
        <v>376</v>
      </c>
      <c r="J16" s="6" t="s">
        <v>221</v>
      </c>
    </row>
    <row r="17" spans="1:10">
      <c r="A17" s="6">
        <v>16</v>
      </c>
      <c r="B17" s="6" t="s">
        <v>594</v>
      </c>
      <c r="C17" s="6" t="s">
        <v>77</v>
      </c>
      <c r="D17" s="6" t="s">
        <v>660</v>
      </c>
      <c r="E17" s="6" t="s">
        <v>661</v>
      </c>
      <c r="F17" s="6" t="s">
        <v>662</v>
      </c>
      <c r="G17" s="6" t="s">
        <v>663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594</v>
      </c>
      <c r="C18" s="6" t="s">
        <v>77</v>
      </c>
      <c r="D18" s="6" t="s">
        <v>664</v>
      </c>
      <c r="E18" s="6" t="s">
        <v>665</v>
      </c>
      <c r="F18" s="6" t="s">
        <v>666</v>
      </c>
      <c r="G18" s="6" t="s">
        <v>667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594</v>
      </c>
      <c r="C19" s="6" t="s">
        <v>77</v>
      </c>
      <c r="D19" s="6" t="s">
        <v>668</v>
      </c>
      <c r="E19" s="6" t="s">
        <v>669</v>
      </c>
      <c r="F19" s="6" t="s">
        <v>670</v>
      </c>
      <c r="G19" s="6" t="s">
        <v>671</v>
      </c>
      <c r="H19" s="6" t="s">
        <v>672</v>
      </c>
      <c r="I19" s="6" t="s">
        <v>376</v>
      </c>
      <c r="J19" s="6" t="s">
        <v>221</v>
      </c>
    </row>
    <row r="20" spans="1:10">
      <c r="A20" s="6">
        <v>19</v>
      </c>
      <c r="B20" s="6" t="s">
        <v>594</v>
      </c>
      <c r="C20" s="6" t="s">
        <v>77</v>
      </c>
      <c r="D20" s="6" t="s">
        <v>673</v>
      </c>
      <c r="E20" s="6" t="s">
        <v>674</v>
      </c>
      <c r="F20" s="6" t="s">
        <v>675</v>
      </c>
      <c r="G20" s="6" t="s">
        <v>676</v>
      </c>
      <c r="H20" s="6" t="s">
        <v>376</v>
      </c>
      <c r="I20" s="6" t="s">
        <v>677</v>
      </c>
      <c r="J20" s="6" t="s">
        <v>221</v>
      </c>
    </row>
    <row r="21" spans="1:10">
      <c r="A21" s="6">
        <v>20</v>
      </c>
      <c r="B21" s="6" t="s">
        <v>594</v>
      </c>
      <c r="C21" s="6" t="s">
        <v>77</v>
      </c>
      <c r="D21" s="6" t="s">
        <v>678</v>
      </c>
      <c r="E21" s="6" t="s">
        <v>679</v>
      </c>
      <c r="F21" s="6" t="s">
        <v>675</v>
      </c>
      <c r="G21" s="6" t="s">
        <v>680</v>
      </c>
      <c r="H21" s="6" t="s">
        <v>376</v>
      </c>
      <c r="I21" s="6" t="s">
        <v>681</v>
      </c>
      <c r="J21" s="6" t="s">
        <v>221</v>
      </c>
    </row>
    <row r="22" spans="1:10">
      <c r="A22" s="6">
        <v>21</v>
      </c>
      <c r="B22" s="6" t="s">
        <v>594</v>
      </c>
      <c r="C22" s="6" t="s">
        <v>77</v>
      </c>
      <c r="D22" s="6" t="s">
        <v>682</v>
      </c>
      <c r="E22" s="6" t="s">
        <v>683</v>
      </c>
      <c r="F22" s="6" t="s">
        <v>684</v>
      </c>
      <c r="G22" s="6" t="s">
        <v>685</v>
      </c>
      <c r="H22" s="6" t="s">
        <v>376</v>
      </c>
      <c r="I22" s="6" t="s">
        <v>599</v>
      </c>
      <c r="J22" s="6" t="s">
        <v>221</v>
      </c>
    </row>
    <row r="23" spans="1:10">
      <c r="A23" s="6">
        <v>22</v>
      </c>
      <c r="B23" s="6" t="s">
        <v>594</v>
      </c>
      <c r="C23" s="6" t="s">
        <v>77</v>
      </c>
      <c r="D23" s="6" t="s">
        <v>686</v>
      </c>
      <c r="E23" s="6" t="s">
        <v>687</v>
      </c>
      <c r="F23" s="6" t="s">
        <v>688</v>
      </c>
      <c r="G23" s="6" t="s">
        <v>689</v>
      </c>
      <c r="H23" s="6" t="s">
        <v>376</v>
      </c>
      <c r="I23" s="6" t="s">
        <v>690</v>
      </c>
      <c r="J23" s="6" t="s">
        <v>221</v>
      </c>
    </row>
    <row r="24" spans="1:10">
      <c r="A24" s="6">
        <v>23</v>
      </c>
      <c r="B24" s="6" t="s">
        <v>594</v>
      </c>
      <c r="C24" s="6" t="s">
        <v>77</v>
      </c>
      <c r="D24" s="6" t="s">
        <v>691</v>
      </c>
      <c r="E24" s="6" t="s">
        <v>692</v>
      </c>
      <c r="F24" s="6" t="s">
        <v>693</v>
      </c>
      <c r="G24" s="6" t="s">
        <v>694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594</v>
      </c>
      <c r="C25" s="6" t="s">
        <v>77</v>
      </c>
      <c r="D25" s="6" t="s">
        <v>695</v>
      </c>
      <c r="E25" s="6" t="s">
        <v>696</v>
      </c>
      <c r="F25" s="6" t="s">
        <v>697</v>
      </c>
      <c r="G25" s="6" t="s">
        <v>698</v>
      </c>
      <c r="H25" s="6" t="s">
        <v>699</v>
      </c>
      <c r="I25" s="6" t="s">
        <v>700</v>
      </c>
      <c r="J25" s="6" t="s">
        <v>221</v>
      </c>
    </row>
    <row r="26" spans="1:10">
      <c r="A26" s="6">
        <v>25</v>
      </c>
      <c r="B26" s="6" t="s">
        <v>594</v>
      </c>
      <c r="C26" s="6" t="s">
        <v>77</v>
      </c>
      <c r="D26" s="6" t="s">
        <v>701</v>
      </c>
      <c r="E26" s="6" t="s">
        <v>702</v>
      </c>
      <c r="F26" s="6" t="s">
        <v>703</v>
      </c>
      <c r="G26" s="6" t="s">
        <v>704</v>
      </c>
      <c r="H26" s="6" t="s">
        <v>705</v>
      </c>
      <c r="I26" s="6" t="s">
        <v>376</v>
      </c>
      <c r="J26" s="6" t="s">
        <v>221</v>
      </c>
    </row>
    <row r="27" spans="1:10">
      <c r="A27" s="6">
        <v>26</v>
      </c>
      <c r="B27" s="6" t="s">
        <v>594</v>
      </c>
      <c r="C27" s="6" t="s">
        <v>77</v>
      </c>
      <c r="D27" s="6" t="s">
        <v>706</v>
      </c>
      <c r="E27" s="6" t="s">
        <v>707</v>
      </c>
      <c r="F27" s="6" t="s">
        <v>708</v>
      </c>
      <c r="G27" s="6" t="s">
        <v>671</v>
      </c>
      <c r="H27" s="6" t="s">
        <v>709</v>
      </c>
      <c r="I27" s="6" t="s">
        <v>376</v>
      </c>
      <c r="J27" s="6" t="s">
        <v>221</v>
      </c>
    </row>
    <row r="28" spans="1:10">
      <c r="A28" s="6">
        <v>27</v>
      </c>
      <c r="B28" s="6" t="s">
        <v>594</v>
      </c>
      <c r="C28" s="6" t="s">
        <v>77</v>
      </c>
      <c r="D28" s="6" t="s">
        <v>710</v>
      </c>
      <c r="E28" s="6" t="s">
        <v>711</v>
      </c>
      <c r="F28" s="6" t="s">
        <v>712</v>
      </c>
      <c r="G28" s="6" t="s">
        <v>713</v>
      </c>
      <c r="H28" s="6" t="s">
        <v>376</v>
      </c>
      <c r="I28" s="6" t="s">
        <v>714</v>
      </c>
      <c r="J28" s="6" t="s">
        <v>221</v>
      </c>
    </row>
    <row r="29" spans="1:10">
      <c r="A29" s="6">
        <v>28</v>
      </c>
      <c r="B29" s="6" t="s">
        <v>594</v>
      </c>
      <c r="C29" s="6" t="s">
        <v>77</v>
      </c>
      <c r="D29" s="6" t="s">
        <v>715</v>
      </c>
      <c r="E29" s="6" t="s">
        <v>716</v>
      </c>
      <c r="F29" s="6" t="s">
        <v>712</v>
      </c>
      <c r="G29" s="6" t="s">
        <v>713</v>
      </c>
      <c r="H29" s="6" t="s">
        <v>376</v>
      </c>
      <c r="I29" s="6" t="s">
        <v>717</v>
      </c>
      <c r="J29" s="6" t="s">
        <v>221</v>
      </c>
    </row>
    <row r="30" spans="1:10">
      <c r="A30" s="6">
        <v>29</v>
      </c>
      <c r="B30" s="6" t="s">
        <v>594</v>
      </c>
      <c r="C30" s="6" t="s">
        <v>77</v>
      </c>
      <c r="D30" s="6" t="s">
        <v>718</v>
      </c>
      <c r="E30" s="6" t="s">
        <v>719</v>
      </c>
      <c r="F30" s="6" t="s">
        <v>720</v>
      </c>
      <c r="G30" s="6" t="s">
        <v>617</v>
      </c>
      <c r="H30" s="6" t="s">
        <v>376</v>
      </c>
      <c r="I30" s="6" t="s">
        <v>613</v>
      </c>
      <c r="J30" s="6" t="s">
        <v>221</v>
      </c>
    </row>
    <row r="31" spans="1:10">
      <c r="A31" s="6">
        <v>30</v>
      </c>
      <c r="B31" s="6" t="s">
        <v>594</v>
      </c>
      <c r="C31" s="6" t="s">
        <v>77</v>
      </c>
      <c r="D31" s="6" t="s">
        <v>721</v>
      </c>
      <c r="E31" s="6" t="s">
        <v>722</v>
      </c>
      <c r="F31" s="6" t="s">
        <v>723</v>
      </c>
      <c r="G31" s="6" t="s">
        <v>713</v>
      </c>
      <c r="H31" s="6" t="s">
        <v>724</v>
      </c>
      <c r="I31" s="6" t="s">
        <v>376</v>
      </c>
      <c r="J31" s="6" t="s">
        <v>221</v>
      </c>
    </row>
    <row r="32" spans="1:10">
      <c r="A32" s="6">
        <v>31</v>
      </c>
      <c r="B32" s="6" t="s">
        <v>594</v>
      </c>
      <c r="C32" s="6" t="s">
        <v>77</v>
      </c>
      <c r="D32" s="6" t="s">
        <v>725</v>
      </c>
      <c r="E32" s="6" t="s">
        <v>726</v>
      </c>
      <c r="F32" s="6" t="s">
        <v>727</v>
      </c>
      <c r="G32" s="6" t="s">
        <v>658</v>
      </c>
      <c r="H32" s="6" t="s">
        <v>728</v>
      </c>
      <c r="I32" s="6" t="s">
        <v>376</v>
      </c>
      <c r="J32" s="6" t="s">
        <v>221</v>
      </c>
    </row>
    <row r="33" spans="1:10">
      <c r="A33" s="6">
        <v>32</v>
      </c>
      <c r="B33" s="6" t="s">
        <v>594</v>
      </c>
      <c r="C33" s="6" t="s">
        <v>77</v>
      </c>
      <c r="D33" s="6" t="s">
        <v>729</v>
      </c>
      <c r="E33" s="6" t="s">
        <v>730</v>
      </c>
      <c r="F33" s="6" t="s">
        <v>731</v>
      </c>
      <c r="G33" s="6" t="s">
        <v>732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594</v>
      </c>
      <c r="C34" s="6" t="s">
        <v>77</v>
      </c>
      <c r="D34" s="6" t="s">
        <v>733</v>
      </c>
      <c r="E34" s="6" t="s">
        <v>734</v>
      </c>
      <c r="F34" s="6" t="s">
        <v>735</v>
      </c>
      <c r="G34" s="6" t="s">
        <v>736</v>
      </c>
      <c r="H34" s="6" t="s">
        <v>376</v>
      </c>
      <c r="I34" s="6" t="s">
        <v>599</v>
      </c>
      <c r="J34" s="6" t="s">
        <v>221</v>
      </c>
    </row>
    <row r="35" spans="1:10">
      <c r="A35" s="6">
        <v>34</v>
      </c>
      <c r="B35" s="6" t="s">
        <v>594</v>
      </c>
      <c r="C35" s="6" t="s">
        <v>77</v>
      </c>
      <c r="D35" s="6" t="s">
        <v>737</v>
      </c>
      <c r="E35" s="6" t="s">
        <v>738</v>
      </c>
      <c r="F35" s="6" t="s">
        <v>739</v>
      </c>
      <c r="G35" s="6" t="s">
        <v>740</v>
      </c>
      <c r="H35" s="6" t="s">
        <v>376</v>
      </c>
      <c r="I35" s="6" t="s">
        <v>599</v>
      </c>
      <c r="J35" s="6" t="s">
        <v>221</v>
      </c>
    </row>
    <row r="36" spans="1:10">
      <c r="A36" s="6">
        <v>35</v>
      </c>
      <c r="B36" s="6" t="s">
        <v>594</v>
      </c>
      <c r="C36" s="6" t="s">
        <v>77</v>
      </c>
      <c r="D36" s="6" t="s">
        <v>741</v>
      </c>
      <c r="E36" s="6" t="s">
        <v>742</v>
      </c>
      <c r="F36" s="6" t="s">
        <v>743</v>
      </c>
      <c r="G36" s="6" t="s">
        <v>744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594</v>
      </c>
      <c r="C37" s="6" t="s">
        <v>77</v>
      </c>
      <c r="D37" s="6" t="s">
        <v>745</v>
      </c>
      <c r="E37" s="6" t="s">
        <v>746</v>
      </c>
      <c r="F37" s="6" t="s">
        <v>688</v>
      </c>
      <c r="G37" s="6" t="s">
        <v>747</v>
      </c>
      <c r="H37" s="6" t="s">
        <v>376</v>
      </c>
      <c r="I37" s="6" t="s">
        <v>599</v>
      </c>
      <c r="J37" s="6" t="s">
        <v>221</v>
      </c>
    </row>
    <row r="38" spans="1:10">
      <c r="A38" s="6">
        <v>37</v>
      </c>
      <c r="B38" s="6" t="s">
        <v>594</v>
      </c>
      <c r="C38" s="6" t="s">
        <v>77</v>
      </c>
      <c r="D38" s="6" t="s">
        <v>748</v>
      </c>
      <c r="E38" s="6" t="s">
        <v>749</v>
      </c>
      <c r="F38" s="6" t="s">
        <v>750</v>
      </c>
      <c r="G38" s="6" t="s">
        <v>617</v>
      </c>
      <c r="H38" s="6" t="s">
        <v>376</v>
      </c>
      <c r="I38" s="6" t="s">
        <v>599</v>
      </c>
      <c r="J38" s="6" t="s">
        <v>221</v>
      </c>
    </row>
    <row r="39" spans="1:10">
      <c r="A39" s="6">
        <v>38</v>
      </c>
      <c r="B39" s="6" t="s">
        <v>594</v>
      </c>
      <c r="C39" s="6" t="s">
        <v>77</v>
      </c>
      <c r="D39" s="6" t="s">
        <v>751</v>
      </c>
      <c r="E39" s="6" t="s">
        <v>752</v>
      </c>
      <c r="F39" s="6" t="s">
        <v>753</v>
      </c>
      <c r="G39" s="6" t="s">
        <v>598</v>
      </c>
      <c r="H39" s="6" t="s">
        <v>376</v>
      </c>
      <c r="I39" s="6" t="s">
        <v>376</v>
      </c>
      <c r="J39" s="6" t="s">
        <v>221</v>
      </c>
    </row>
    <row r="40" spans="1:10">
      <c r="A40" s="6">
        <v>39</v>
      </c>
      <c r="B40" s="6" t="s">
        <v>594</v>
      </c>
      <c r="C40" s="6" t="s">
        <v>77</v>
      </c>
      <c r="D40" s="6" t="s">
        <v>754</v>
      </c>
      <c r="E40" s="6" t="s">
        <v>755</v>
      </c>
      <c r="F40" s="6" t="s">
        <v>756</v>
      </c>
      <c r="G40" s="6" t="s">
        <v>757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594</v>
      </c>
      <c r="C41" s="6" t="s">
        <v>77</v>
      </c>
      <c r="D41" s="6" t="s">
        <v>758</v>
      </c>
      <c r="E41" s="6" t="s">
        <v>759</v>
      </c>
      <c r="F41" s="6" t="s">
        <v>760</v>
      </c>
      <c r="G41" s="6" t="s">
        <v>736</v>
      </c>
      <c r="H41" s="6" t="s">
        <v>376</v>
      </c>
      <c r="I41" s="6" t="s">
        <v>599</v>
      </c>
      <c r="J41" s="6" t="s">
        <v>221</v>
      </c>
    </row>
    <row r="42" spans="1:10">
      <c r="A42" s="6">
        <v>41</v>
      </c>
      <c r="B42" s="6" t="s">
        <v>594</v>
      </c>
      <c r="C42" s="6" t="s">
        <v>77</v>
      </c>
      <c r="D42" s="6" t="s">
        <v>761</v>
      </c>
      <c r="E42" s="6" t="s">
        <v>762</v>
      </c>
      <c r="F42" s="6" t="s">
        <v>763</v>
      </c>
      <c r="G42" s="6" t="s">
        <v>630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594</v>
      </c>
      <c r="C43" s="6" t="s">
        <v>77</v>
      </c>
      <c r="D43" s="6" t="s">
        <v>764</v>
      </c>
      <c r="E43" s="6" t="s">
        <v>765</v>
      </c>
      <c r="F43" s="6" t="s">
        <v>766</v>
      </c>
      <c r="G43" s="6" t="s">
        <v>622</v>
      </c>
      <c r="H43" s="6" t="s">
        <v>767</v>
      </c>
      <c r="I43" s="6" t="s">
        <v>768</v>
      </c>
      <c r="J43" s="6" t="s">
        <v>221</v>
      </c>
    </row>
    <row r="44" spans="1:10">
      <c r="A44" s="6">
        <v>43</v>
      </c>
      <c r="B44" s="6" t="s">
        <v>594</v>
      </c>
      <c r="C44" s="6" t="s">
        <v>77</v>
      </c>
      <c r="D44" s="6" t="s">
        <v>769</v>
      </c>
      <c r="E44" s="6" t="s">
        <v>770</v>
      </c>
      <c r="F44" s="6" t="s">
        <v>688</v>
      </c>
      <c r="G44" s="6" t="s">
        <v>771</v>
      </c>
      <c r="H44" s="6" t="s">
        <v>376</v>
      </c>
      <c r="I44" s="6" t="s">
        <v>772</v>
      </c>
      <c r="J44" s="6" t="s">
        <v>221</v>
      </c>
    </row>
    <row r="45" spans="1:10">
      <c r="A45" s="6">
        <v>44</v>
      </c>
      <c r="B45" s="6" t="s">
        <v>594</v>
      </c>
      <c r="C45" s="6" t="s">
        <v>77</v>
      </c>
      <c r="D45" s="6" t="s">
        <v>773</v>
      </c>
      <c r="E45" s="6" t="s">
        <v>774</v>
      </c>
      <c r="F45" s="6" t="s">
        <v>775</v>
      </c>
      <c r="G45" s="6" t="s">
        <v>344</v>
      </c>
      <c r="H45" s="6" t="s">
        <v>776</v>
      </c>
      <c r="I45" s="6" t="s">
        <v>777</v>
      </c>
      <c r="J45" s="6" t="s">
        <v>221</v>
      </c>
    </row>
    <row r="46" spans="1:10">
      <c r="A46" s="6">
        <v>45</v>
      </c>
      <c r="B46" s="6" t="s">
        <v>594</v>
      </c>
      <c r="C46" s="6" t="s">
        <v>77</v>
      </c>
      <c r="D46" s="6" t="s">
        <v>778</v>
      </c>
      <c r="E46" s="6" t="s">
        <v>779</v>
      </c>
      <c r="F46" s="6" t="s">
        <v>780</v>
      </c>
      <c r="G46" s="6" t="s">
        <v>344</v>
      </c>
      <c r="H46" s="6" t="s">
        <v>376</v>
      </c>
      <c r="I46" s="6" t="s">
        <v>376</v>
      </c>
      <c r="J46" s="6" t="s">
        <v>221</v>
      </c>
    </row>
    <row r="47" spans="1:10">
      <c r="A47" s="6">
        <v>46</v>
      </c>
      <c r="B47" s="6" t="s">
        <v>594</v>
      </c>
      <c r="C47" s="6" t="s">
        <v>77</v>
      </c>
      <c r="D47" s="6" t="s">
        <v>781</v>
      </c>
      <c r="E47" s="6" t="s">
        <v>782</v>
      </c>
      <c r="F47" s="6" t="s">
        <v>783</v>
      </c>
      <c r="G47" s="6" t="s">
        <v>344</v>
      </c>
      <c r="H47" s="6" t="s">
        <v>784</v>
      </c>
      <c r="I47" s="6" t="s">
        <v>376</v>
      </c>
      <c r="J47" s="6" t="s">
        <v>221</v>
      </c>
    </row>
    <row r="48" spans="1:10">
      <c r="A48" s="6">
        <v>47</v>
      </c>
      <c r="B48" s="6" t="s">
        <v>594</v>
      </c>
      <c r="C48" s="6" t="s">
        <v>77</v>
      </c>
      <c r="D48" s="6" t="s">
        <v>785</v>
      </c>
      <c r="E48" s="6" t="s">
        <v>786</v>
      </c>
      <c r="F48" s="6" t="s">
        <v>787</v>
      </c>
      <c r="G48" s="6" t="s">
        <v>344</v>
      </c>
      <c r="H48" s="6" t="s">
        <v>788</v>
      </c>
      <c r="I48" s="6" t="s">
        <v>789</v>
      </c>
      <c r="J48" s="6" t="s">
        <v>221</v>
      </c>
    </row>
    <row r="49" spans="1:10">
      <c r="A49" s="6">
        <v>48</v>
      </c>
      <c r="B49" s="6" t="s">
        <v>594</v>
      </c>
      <c r="C49" s="6" t="s">
        <v>77</v>
      </c>
      <c r="D49" s="6" t="s">
        <v>790</v>
      </c>
      <c r="E49" s="6" t="s">
        <v>791</v>
      </c>
      <c r="F49" s="6" t="s">
        <v>792</v>
      </c>
      <c r="G49" s="6" t="s">
        <v>344</v>
      </c>
      <c r="H49" s="6" t="s">
        <v>793</v>
      </c>
      <c r="I49" s="6" t="s">
        <v>376</v>
      </c>
      <c r="J49" s="6" t="s">
        <v>221</v>
      </c>
    </row>
    <row r="50" spans="1:10">
      <c r="A50" s="6">
        <v>49</v>
      </c>
      <c r="B50" s="6" t="s">
        <v>594</v>
      </c>
      <c r="C50" s="6" t="s">
        <v>77</v>
      </c>
      <c r="D50" s="6" t="s">
        <v>794</v>
      </c>
      <c r="E50" s="6" t="s">
        <v>795</v>
      </c>
      <c r="F50" s="6" t="s">
        <v>796</v>
      </c>
      <c r="G50" s="6" t="s">
        <v>344</v>
      </c>
      <c r="H50" s="6" t="s">
        <v>797</v>
      </c>
      <c r="I50" s="6" t="s">
        <v>376</v>
      </c>
      <c r="J50" s="6" t="s">
        <v>221</v>
      </c>
    </row>
    <row r="51" spans="1:10">
      <c r="A51" s="6">
        <v>50</v>
      </c>
      <c r="B51" s="6" t="s">
        <v>594</v>
      </c>
      <c r="C51" s="6" t="s">
        <v>77</v>
      </c>
      <c r="D51" s="6" t="s">
        <v>798</v>
      </c>
      <c r="E51" s="6" t="s">
        <v>799</v>
      </c>
      <c r="F51" s="6" t="s">
        <v>800</v>
      </c>
      <c r="G51" s="6" t="s">
        <v>344</v>
      </c>
      <c r="H51" s="6" t="s">
        <v>801</v>
      </c>
      <c r="I51" s="6" t="s">
        <v>376</v>
      </c>
      <c r="J51" s="6" t="s">
        <v>221</v>
      </c>
    </row>
    <row r="52" spans="1:10">
      <c r="A52" s="6">
        <v>51</v>
      </c>
      <c r="B52" s="6" t="s">
        <v>594</v>
      </c>
      <c r="C52" s="6" t="s">
        <v>77</v>
      </c>
      <c r="D52" s="6" t="s">
        <v>802</v>
      </c>
      <c r="E52" s="6" t="s">
        <v>803</v>
      </c>
      <c r="F52" s="6" t="s">
        <v>804</v>
      </c>
      <c r="G52" s="6" t="s">
        <v>805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594</v>
      </c>
      <c r="C53" s="6" t="s">
        <v>77</v>
      </c>
      <c r="D53" s="6" t="s">
        <v>806</v>
      </c>
      <c r="E53" s="6" t="s">
        <v>807</v>
      </c>
      <c r="F53" s="6" t="s">
        <v>808</v>
      </c>
      <c r="G53" s="6" t="s">
        <v>809</v>
      </c>
      <c r="H53" s="6" t="s">
        <v>776</v>
      </c>
      <c r="I53" s="6" t="s">
        <v>777</v>
      </c>
      <c r="J53" s="6" t="s">
        <v>221</v>
      </c>
    </row>
    <row r="54" spans="1:10">
      <c r="A54" s="6">
        <v>53</v>
      </c>
      <c r="B54" s="6" t="s">
        <v>594</v>
      </c>
      <c r="C54" s="6" t="s">
        <v>77</v>
      </c>
      <c r="D54" s="6" t="s">
        <v>810</v>
      </c>
      <c r="E54" s="6" t="s">
        <v>811</v>
      </c>
      <c r="F54" s="6" t="s">
        <v>812</v>
      </c>
      <c r="G54" s="6" t="s">
        <v>713</v>
      </c>
      <c r="H54" s="6" t="s">
        <v>376</v>
      </c>
      <c r="I54" s="6" t="s">
        <v>376</v>
      </c>
      <c r="J54" s="6" t="s">
        <v>221</v>
      </c>
    </row>
    <row r="55" spans="1:10">
      <c r="A55" s="6">
        <v>54</v>
      </c>
      <c r="B55" s="6" t="s">
        <v>594</v>
      </c>
      <c r="C55" s="6" t="s">
        <v>77</v>
      </c>
      <c r="D55" s="6" t="s">
        <v>813</v>
      </c>
      <c r="E55" s="6" t="s">
        <v>814</v>
      </c>
      <c r="F55" s="6" t="s">
        <v>815</v>
      </c>
      <c r="G55" s="6" t="s">
        <v>603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594</v>
      </c>
      <c r="C56" s="6" t="s">
        <v>77</v>
      </c>
      <c r="D56" s="6" t="s">
        <v>816</v>
      </c>
      <c r="E56" s="6" t="s">
        <v>817</v>
      </c>
      <c r="F56" s="6" t="s">
        <v>818</v>
      </c>
      <c r="G56" s="6" t="s">
        <v>819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594</v>
      </c>
      <c r="C57" s="6" t="s">
        <v>77</v>
      </c>
      <c r="D57" s="6" t="s">
        <v>820</v>
      </c>
      <c r="E57" s="6" t="s">
        <v>821</v>
      </c>
      <c r="F57" s="6" t="s">
        <v>712</v>
      </c>
      <c r="G57" s="6" t="s">
        <v>713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594</v>
      </c>
      <c r="C58" s="6" t="s">
        <v>77</v>
      </c>
      <c r="D58" s="6" t="s">
        <v>822</v>
      </c>
      <c r="E58" s="6" t="s">
        <v>823</v>
      </c>
      <c r="F58" s="6" t="s">
        <v>824</v>
      </c>
      <c r="G58" s="6" t="s">
        <v>825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594</v>
      </c>
      <c r="C59" s="6" t="s">
        <v>77</v>
      </c>
      <c r="D59" s="6" t="s">
        <v>826</v>
      </c>
      <c r="E59" s="6" t="s">
        <v>827</v>
      </c>
      <c r="F59" s="6" t="s">
        <v>828</v>
      </c>
      <c r="G59" s="6" t="s">
        <v>713</v>
      </c>
      <c r="H59" s="6" t="s">
        <v>829</v>
      </c>
      <c r="I59" s="6" t="s">
        <v>376</v>
      </c>
      <c r="J59" s="6" t="s">
        <v>221</v>
      </c>
    </row>
    <row r="60" spans="1:10">
      <c r="A60" s="6">
        <v>59</v>
      </c>
      <c r="B60" s="6" t="s">
        <v>594</v>
      </c>
      <c r="C60" s="6" t="s">
        <v>77</v>
      </c>
      <c r="D60" s="6" t="s">
        <v>830</v>
      </c>
      <c r="E60" s="6" t="s">
        <v>831</v>
      </c>
      <c r="F60" s="6" t="s">
        <v>832</v>
      </c>
      <c r="G60" s="6" t="s">
        <v>833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594</v>
      </c>
      <c r="C61" s="6" t="s">
        <v>77</v>
      </c>
      <c r="D61" s="6" t="s">
        <v>834</v>
      </c>
      <c r="E61" s="6" t="s">
        <v>835</v>
      </c>
      <c r="F61" s="6" t="s">
        <v>836</v>
      </c>
      <c r="G61" s="6" t="s">
        <v>837</v>
      </c>
      <c r="H61" s="6" t="s">
        <v>838</v>
      </c>
      <c r="I61" s="6" t="s">
        <v>376</v>
      </c>
      <c r="J61" s="6" t="s">
        <v>221</v>
      </c>
    </row>
    <row r="62" spans="1:10">
      <c r="A62" s="6">
        <v>61</v>
      </c>
      <c r="B62" s="6" t="s">
        <v>594</v>
      </c>
      <c r="C62" s="6" t="s">
        <v>77</v>
      </c>
      <c r="D62" s="6" t="s">
        <v>839</v>
      </c>
      <c r="E62" s="6" t="s">
        <v>840</v>
      </c>
      <c r="F62" s="6" t="s">
        <v>841</v>
      </c>
      <c r="G62" s="6" t="s">
        <v>842</v>
      </c>
      <c r="H62" s="6" t="s">
        <v>376</v>
      </c>
      <c r="I62" s="6" t="s">
        <v>599</v>
      </c>
      <c r="J62" s="6" t="s">
        <v>221</v>
      </c>
    </row>
    <row r="63" spans="1:10">
      <c r="A63" s="6">
        <v>62</v>
      </c>
      <c r="B63" s="6" t="s">
        <v>594</v>
      </c>
      <c r="C63" s="6" t="s">
        <v>77</v>
      </c>
      <c r="D63" s="6" t="s">
        <v>843</v>
      </c>
      <c r="E63" s="6" t="s">
        <v>844</v>
      </c>
      <c r="F63" s="6" t="s">
        <v>845</v>
      </c>
      <c r="G63" s="6" t="s">
        <v>825</v>
      </c>
      <c r="H63" s="6" t="s">
        <v>376</v>
      </c>
      <c r="I63" s="6" t="s">
        <v>599</v>
      </c>
      <c r="J63" s="6" t="s">
        <v>221</v>
      </c>
    </row>
    <row r="64" spans="1:10">
      <c r="A64" s="6">
        <v>63</v>
      </c>
      <c r="B64" s="6" t="s">
        <v>594</v>
      </c>
      <c r="C64" s="6" t="s">
        <v>77</v>
      </c>
      <c r="D64" s="6" t="s">
        <v>846</v>
      </c>
      <c r="E64" s="6" t="s">
        <v>847</v>
      </c>
      <c r="F64" s="6" t="s">
        <v>848</v>
      </c>
      <c r="G64" s="6" t="s">
        <v>611</v>
      </c>
      <c r="H64" s="6" t="s">
        <v>376</v>
      </c>
      <c r="I64" s="6" t="s">
        <v>849</v>
      </c>
      <c r="J64" s="6" t="s">
        <v>221</v>
      </c>
    </row>
    <row r="65" spans="1:10">
      <c r="A65" s="6">
        <v>64</v>
      </c>
      <c r="B65" s="6" t="s">
        <v>594</v>
      </c>
      <c r="C65" s="6" t="s">
        <v>77</v>
      </c>
      <c r="D65" s="6" t="s">
        <v>850</v>
      </c>
      <c r="E65" s="6" t="s">
        <v>851</v>
      </c>
      <c r="F65" s="6" t="s">
        <v>852</v>
      </c>
      <c r="G65" s="6" t="s">
        <v>853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594</v>
      </c>
      <c r="C66" s="6" t="s">
        <v>77</v>
      </c>
      <c r="D66" s="6" t="s">
        <v>854</v>
      </c>
      <c r="E66" s="6" t="s">
        <v>855</v>
      </c>
      <c r="F66" s="6" t="s">
        <v>856</v>
      </c>
      <c r="G66" s="6" t="s">
        <v>857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594</v>
      </c>
      <c r="C67" s="6" t="s">
        <v>77</v>
      </c>
      <c r="D67" s="6" t="s">
        <v>858</v>
      </c>
      <c r="E67" s="6" t="s">
        <v>859</v>
      </c>
      <c r="F67" s="6" t="s">
        <v>860</v>
      </c>
      <c r="G67" s="6" t="s">
        <v>598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594</v>
      </c>
      <c r="C68" s="6" t="s">
        <v>77</v>
      </c>
      <c r="D68" s="6" t="s">
        <v>861</v>
      </c>
      <c r="E68" s="6" t="s">
        <v>862</v>
      </c>
      <c r="F68" s="6" t="s">
        <v>863</v>
      </c>
      <c r="G68" s="6" t="s">
        <v>685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594</v>
      </c>
      <c r="C69" s="6" t="s">
        <v>77</v>
      </c>
      <c r="D69" s="6" t="s">
        <v>864</v>
      </c>
      <c r="E69" s="6" t="s">
        <v>865</v>
      </c>
      <c r="F69" s="6" t="s">
        <v>866</v>
      </c>
      <c r="G69" s="6" t="s">
        <v>867</v>
      </c>
      <c r="H69" s="6" t="s">
        <v>868</v>
      </c>
      <c r="I69" s="6" t="s">
        <v>376</v>
      </c>
      <c r="J69" s="6" t="s">
        <v>221</v>
      </c>
    </row>
    <row r="70" spans="1:10">
      <c r="A70" s="6">
        <v>69</v>
      </c>
      <c r="B70" s="6" t="s">
        <v>594</v>
      </c>
      <c r="C70" s="6" t="s">
        <v>77</v>
      </c>
      <c r="D70" s="6" t="s">
        <v>869</v>
      </c>
      <c r="E70" s="6" t="s">
        <v>870</v>
      </c>
      <c r="F70" s="6" t="s">
        <v>871</v>
      </c>
      <c r="G70" s="6" t="s">
        <v>872</v>
      </c>
      <c r="H70" s="6" t="s">
        <v>376</v>
      </c>
      <c r="I70" s="6" t="s">
        <v>873</v>
      </c>
      <c r="J70" s="6" t="s">
        <v>221</v>
      </c>
    </row>
    <row r="71" spans="1:10">
      <c r="A71" s="6">
        <v>70</v>
      </c>
      <c r="B71" s="6" t="s">
        <v>594</v>
      </c>
      <c r="C71" s="6" t="s">
        <v>77</v>
      </c>
      <c r="D71" s="6" t="s">
        <v>874</v>
      </c>
      <c r="E71" s="6" t="s">
        <v>875</v>
      </c>
      <c r="F71" s="6" t="s">
        <v>876</v>
      </c>
      <c r="G71" s="6" t="s">
        <v>598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594</v>
      </c>
      <c r="C72" s="6" t="s">
        <v>77</v>
      </c>
      <c r="D72" s="6" t="s">
        <v>877</v>
      </c>
      <c r="E72" s="6" t="s">
        <v>878</v>
      </c>
      <c r="F72" s="6" t="s">
        <v>879</v>
      </c>
      <c r="G72" s="6" t="s">
        <v>880</v>
      </c>
      <c r="H72" s="6" t="s">
        <v>881</v>
      </c>
      <c r="I72" s="6" t="s">
        <v>376</v>
      </c>
      <c r="J72" s="6" t="s">
        <v>221</v>
      </c>
    </row>
    <row r="73" spans="1:10">
      <c r="A73" s="6">
        <v>72</v>
      </c>
      <c r="B73" s="6" t="s">
        <v>594</v>
      </c>
      <c r="C73" s="6" t="s">
        <v>77</v>
      </c>
      <c r="D73" s="6" t="s">
        <v>882</v>
      </c>
      <c r="E73" s="6" t="s">
        <v>883</v>
      </c>
      <c r="F73" s="6" t="s">
        <v>884</v>
      </c>
      <c r="G73" s="6" t="s">
        <v>880</v>
      </c>
      <c r="H73" s="6" t="s">
        <v>885</v>
      </c>
      <c r="I73" s="6" t="s">
        <v>376</v>
      </c>
      <c r="J73" s="6" t="s">
        <v>221</v>
      </c>
    </row>
    <row r="74" spans="1:10">
      <c r="A74" s="6">
        <v>73</v>
      </c>
      <c r="B74" s="6" t="s">
        <v>594</v>
      </c>
      <c r="C74" s="6" t="s">
        <v>77</v>
      </c>
      <c r="D74" s="6" t="s">
        <v>3447</v>
      </c>
      <c r="E74" s="6" t="s">
        <v>3448</v>
      </c>
      <c r="F74" s="6" t="s">
        <v>3449</v>
      </c>
      <c r="G74" s="6" t="s">
        <v>1275</v>
      </c>
      <c r="H74" s="6" t="s">
        <v>3450</v>
      </c>
      <c r="I74" s="6" t="s">
        <v>376</v>
      </c>
      <c r="J74" s="6" t="s">
        <v>221</v>
      </c>
    </row>
    <row r="75" spans="1:10">
      <c r="A75" s="6">
        <v>74</v>
      </c>
      <c r="B75" s="6" t="s">
        <v>594</v>
      </c>
      <c r="C75" s="6" t="s">
        <v>77</v>
      </c>
      <c r="D75" s="6" t="s">
        <v>886</v>
      </c>
      <c r="E75" s="6" t="s">
        <v>887</v>
      </c>
      <c r="F75" s="6" t="s">
        <v>888</v>
      </c>
      <c r="G75" s="6" t="s">
        <v>880</v>
      </c>
      <c r="H75" s="6" t="s">
        <v>376</v>
      </c>
      <c r="I75" s="6" t="s">
        <v>889</v>
      </c>
      <c r="J75" s="6" t="s">
        <v>221</v>
      </c>
    </row>
    <row r="76" spans="1:10">
      <c r="A76" s="6">
        <v>75</v>
      </c>
      <c r="B76" s="6" t="s">
        <v>594</v>
      </c>
      <c r="C76" s="6" t="s">
        <v>77</v>
      </c>
      <c r="D76" s="6" t="s">
        <v>890</v>
      </c>
      <c r="E76" s="6" t="s">
        <v>891</v>
      </c>
      <c r="F76" s="6" t="s">
        <v>892</v>
      </c>
      <c r="G76" s="6" t="s">
        <v>893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594</v>
      </c>
      <c r="C77" s="6" t="s">
        <v>77</v>
      </c>
      <c r="D77" s="6" t="s">
        <v>894</v>
      </c>
      <c r="E77" s="6" t="s">
        <v>895</v>
      </c>
      <c r="F77" s="6" t="s">
        <v>896</v>
      </c>
      <c r="G77" s="6" t="s">
        <v>880</v>
      </c>
      <c r="H77" s="6" t="s">
        <v>376</v>
      </c>
      <c r="I77" s="6" t="s">
        <v>881</v>
      </c>
      <c r="J77" s="6" t="s">
        <v>221</v>
      </c>
    </row>
    <row r="78" spans="1:10">
      <c r="A78" s="6">
        <v>77</v>
      </c>
      <c r="B78" s="6" t="s">
        <v>594</v>
      </c>
      <c r="C78" s="6" t="s">
        <v>77</v>
      </c>
      <c r="D78" s="6" t="s">
        <v>897</v>
      </c>
      <c r="E78" s="6" t="s">
        <v>898</v>
      </c>
      <c r="F78" s="6" t="s">
        <v>899</v>
      </c>
      <c r="G78" s="6" t="s">
        <v>900</v>
      </c>
      <c r="H78" s="6" t="s">
        <v>901</v>
      </c>
      <c r="I78" s="6" t="s">
        <v>376</v>
      </c>
      <c r="J78" s="6" t="s">
        <v>221</v>
      </c>
    </row>
    <row r="79" spans="1:10">
      <c r="A79" s="6">
        <v>78</v>
      </c>
      <c r="B79" s="6" t="s">
        <v>594</v>
      </c>
      <c r="C79" s="6" t="s">
        <v>77</v>
      </c>
      <c r="D79" s="6" t="s">
        <v>902</v>
      </c>
      <c r="E79" s="6" t="s">
        <v>903</v>
      </c>
      <c r="F79" s="6" t="s">
        <v>904</v>
      </c>
      <c r="G79" s="6" t="s">
        <v>905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594</v>
      </c>
      <c r="C80" s="6" t="s">
        <v>77</v>
      </c>
      <c r="D80" s="6" t="s">
        <v>906</v>
      </c>
      <c r="E80" s="6" t="s">
        <v>907</v>
      </c>
      <c r="F80" s="6" t="s">
        <v>908</v>
      </c>
      <c r="G80" s="6" t="s">
        <v>825</v>
      </c>
      <c r="H80" s="6" t="s">
        <v>376</v>
      </c>
      <c r="I80" s="6" t="s">
        <v>849</v>
      </c>
      <c r="J80" s="6" t="s">
        <v>221</v>
      </c>
    </row>
    <row r="81" spans="1:10">
      <c r="A81" s="6">
        <v>80</v>
      </c>
      <c r="B81" s="6" t="s">
        <v>594</v>
      </c>
      <c r="C81" s="6" t="s">
        <v>77</v>
      </c>
      <c r="D81" s="6" t="s">
        <v>909</v>
      </c>
      <c r="E81" s="6" t="s">
        <v>910</v>
      </c>
      <c r="F81" s="6" t="s">
        <v>911</v>
      </c>
      <c r="G81" s="6" t="s">
        <v>857</v>
      </c>
      <c r="H81" s="6" t="s">
        <v>376</v>
      </c>
      <c r="I81" s="6" t="s">
        <v>599</v>
      </c>
      <c r="J81" s="6" t="s">
        <v>221</v>
      </c>
    </row>
    <row r="82" spans="1:10">
      <c r="A82" s="6">
        <v>81</v>
      </c>
      <c r="B82" s="6" t="s">
        <v>594</v>
      </c>
      <c r="C82" s="6" t="s">
        <v>77</v>
      </c>
      <c r="D82" s="6" t="s">
        <v>912</v>
      </c>
      <c r="E82" s="6" t="s">
        <v>910</v>
      </c>
      <c r="F82" s="6" t="s">
        <v>913</v>
      </c>
      <c r="G82" s="6" t="s">
        <v>857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594</v>
      </c>
      <c r="C83" s="6" t="s">
        <v>77</v>
      </c>
      <c r="D83" s="6" t="s">
        <v>914</v>
      </c>
      <c r="E83" s="6" t="s">
        <v>915</v>
      </c>
      <c r="F83" s="6" t="s">
        <v>916</v>
      </c>
      <c r="G83" s="6" t="s">
        <v>917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594</v>
      </c>
      <c r="C84" s="6" t="s">
        <v>77</v>
      </c>
      <c r="D84" s="6" t="s">
        <v>918</v>
      </c>
      <c r="E84" s="6" t="s">
        <v>919</v>
      </c>
      <c r="F84" s="6" t="s">
        <v>920</v>
      </c>
      <c r="G84" s="6" t="s">
        <v>921</v>
      </c>
      <c r="H84" s="6" t="s">
        <v>922</v>
      </c>
      <c r="I84" s="6" t="s">
        <v>376</v>
      </c>
      <c r="J84" s="6" t="s">
        <v>221</v>
      </c>
    </row>
    <row r="85" spans="1:10">
      <c r="A85" s="6">
        <v>84</v>
      </c>
      <c r="B85" s="6" t="s">
        <v>594</v>
      </c>
      <c r="C85" s="6" t="s">
        <v>77</v>
      </c>
      <c r="D85" s="6" t="s">
        <v>923</v>
      </c>
      <c r="E85" s="6" t="s">
        <v>924</v>
      </c>
      <c r="F85" s="6" t="s">
        <v>925</v>
      </c>
      <c r="G85" s="6" t="s">
        <v>926</v>
      </c>
      <c r="H85" s="6" t="s">
        <v>376</v>
      </c>
      <c r="I85" s="6" t="s">
        <v>376</v>
      </c>
      <c r="J85" s="6" t="s">
        <v>221</v>
      </c>
    </row>
    <row r="86" spans="1:10">
      <c r="A86" s="6">
        <v>85</v>
      </c>
      <c r="B86" s="6" t="s">
        <v>594</v>
      </c>
      <c r="C86" s="6" t="s">
        <v>77</v>
      </c>
      <c r="D86" s="6" t="s">
        <v>927</v>
      </c>
      <c r="E86" s="6" t="s">
        <v>928</v>
      </c>
      <c r="F86" s="6" t="s">
        <v>929</v>
      </c>
      <c r="G86" s="6" t="s">
        <v>930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594</v>
      </c>
      <c r="C87" s="6" t="s">
        <v>77</v>
      </c>
      <c r="D87" s="6" t="s">
        <v>931</v>
      </c>
      <c r="E87" s="6" t="s">
        <v>932</v>
      </c>
      <c r="F87" s="6" t="s">
        <v>933</v>
      </c>
      <c r="G87" s="6" t="s">
        <v>934</v>
      </c>
      <c r="H87" s="6" t="s">
        <v>376</v>
      </c>
      <c r="I87" s="6" t="s">
        <v>599</v>
      </c>
      <c r="J87" s="6" t="s">
        <v>221</v>
      </c>
    </row>
    <row r="88" spans="1:10">
      <c r="A88" s="6">
        <v>87</v>
      </c>
      <c r="B88" s="6" t="s">
        <v>594</v>
      </c>
      <c r="C88" s="6" t="s">
        <v>77</v>
      </c>
      <c r="D88" s="6" t="s">
        <v>935</v>
      </c>
      <c r="E88" s="6" t="s">
        <v>936</v>
      </c>
      <c r="F88" s="6" t="s">
        <v>937</v>
      </c>
      <c r="G88" s="6" t="s">
        <v>603</v>
      </c>
      <c r="H88" s="6" t="s">
        <v>376</v>
      </c>
      <c r="I88" s="6" t="s">
        <v>599</v>
      </c>
      <c r="J88" s="6" t="s">
        <v>221</v>
      </c>
    </row>
    <row r="89" spans="1:10">
      <c r="A89" s="6">
        <v>88</v>
      </c>
      <c r="B89" s="6" t="s">
        <v>594</v>
      </c>
      <c r="C89" s="6" t="s">
        <v>77</v>
      </c>
      <c r="D89" s="6" t="s">
        <v>938</v>
      </c>
      <c r="E89" s="6" t="s">
        <v>939</v>
      </c>
      <c r="F89" s="6" t="s">
        <v>940</v>
      </c>
      <c r="G89" s="6" t="s">
        <v>941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594</v>
      </c>
      <c r="C90" s="6" t="s">
        <v>77</v>
      </c>
      <c r="D90" s="6" t="s">
        <v>942</v>
      </c>
      <c r="E90" s="6" t="s">
        <v>943</v>
      </c>
      <c r="F90" s="6" t="s">
        <v>944</v>
      </c>
      <c r="G90" s="6" t="s">
        <v>945</v>
      </c>
      <c r="H90" s="6" t="s">
        <v>376</v>
      </c>
      <c r="I90" s="6" t="s">
        <v>613</v>
      </c>
      <c r="J90" s="6" t="s">
        <v>221</v>
      </c>
    </row>
    <row r="91" spans="1:10">
      <c r="A91" s="6">
        <v>90</v>
      </c>
      <c r="B91" s="6" t="s">
        <v>594</v>
      </c>
      <c r="C91" s="6" t="s">
        <v>77</v>
      </c>
      <c r="D91" s="6" t="s">
        <v>946</v>
      </c>
      <c r="E91" s="6" t="s">
        <v>947</v>
      </c>
      <c r="F91" s="6" t="s">
        <v>948</v>
      </c>
      <c r="G91" s="6" t="s">
        <v>949</v>
      </c>
      <c r="H91" s="6" t="s">
        <v>376</v>
      </c>
      <c r="I91" s="6" t="s">
        <v>950</v>
      </c>
      <c r="J91" s="6" t="s">
        <v>221</v>
      </c>
    </row>
    <row r="92" spans="1:10">
      <c r="A92" s="6">
        <v>91</v>
      </c>
      <c r="B92" s="6" t="s">
        <v>594</v>
      </c>
      <c r="C92" s="6" t="s">
        <v>77</v>
      </c>
      <c r="D92" s="6" t="s">
        <v>951</v>
      </c>
      <c r="E92" s="6" t="s">
        <v>952</v>
      </c>
      <c r="F92" s="6" t="s">
        <v>953</v>
      </c>
      <c r="G92" s="6" t="s">
        <v>945</v>
      </c>
      <c r="H92" s="6" t="s">
        <v>954</v>
      </c>
      <c r="I92" s="6" t="s">
        <v>376</v>
      </c>
      <c r="J92" s="6" t="s">
        <v>221</v>
      </c>
    </row>
    <row r="93" spans="1:10">
      <c r="A93" s="6">
        <v>92</v>
      </c>
      <c r="B93" s="6" t="s">
        <v>594</v>
      </c>
      <c r="C93" s="6" t="s">
        <v>77</v>
      </c>
      <c r="D93" s="6" t="s">
        <v>955</v>
      </c>
      <c r="E93" s="6" t="s">
        <v>956</v>
      </c>
      <c r="F93" s="6" t="s">
        <v>957</v>
      </c>
      <c r="G93" s="6" t="s">
        <v>819</v>
      </c>
      <c r="H93" s="6" t="s">
        <v>613</v>
      </c>
      <c r="I93" s="6" t="s">
        <v>376</v>
      </c>
      <c r="J93" s="6" t="s">
        <v>221</v>
      </c>
    </row>
    <row r="94" spans="1:10">
      <c r="A94" s="6">
        <v>93</v>
      </c>
      <c r="B94" s="6" t="s">
        <v>594</v>
      </c>
      <c r="C94" s="6" t="s">
        <v>77</v>
      </c>
      <c r="D94" s="6" t="s">
        <v>958</v>
      </c>
      <c r="E94" s="6" t="s">
        <v>959</v>
      </c>
      <c r="F94" s="6" t="s">
        <v>960</v>
      </c>
      <c r="G94" s="6" t="s">
        <v>694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594</v>
      </c>
      <c r="C95" s="6" t="s">
        <v>77</v>
      </c>
      <c r="D95" s="6" t="s">
        <v>961</v>
      </c>
      <c r="E95" s="6" t="s">
        <v>962</v>
      </c>
      <c r="F95" s="6" t="s">
        <v>963</v>
      </c>
      <c r="G95" s="6" t="s">
        <v>964</v>
      </c>
      <c r="H95" s="6" t="s">
        <v>376</v>
      </c>
      <c r="I95" s="6" t="s">
        <v>376</v>
      </c>
      <c r="J95" s="6" t="s">
        <v>221</v>
      </c>
    </row>
    <row r="96" spans="1:10">
      <c r="A96" s="6">
        <v>95</v>
      </c>
      <c r="B96" s="6" t="s">
        <v>594</v>
      </c>
      <c r="C96" s="6" t="s">
        <v>77</v>
      </c>
      <c r="D96" s="6" t="s">
        <v>965</v>
      </c>
      <c r="E96" s="6" t="s">
        <v>966</v>
      </c>
      <c r="F96" s="6" t="s">
        <v>967</v>
      </c>
      <c r="G96" s="6" t="s">
        <v>945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594</v>
      </c>
      <c r="C97" s="6" t="s">
        <v>77</v>
      </c>
      <c r="D97" s="6" t="s">
        <v>968</v>
      </c>
      <c r="E97" s="6" t="s">
        <v>969</v>
      </c>
      <c r="F97" s="6" t="s">
        <v>970</v>
      </c>
      <c r="G97" s="6" t="s">
        <v>740</v>
      </c>
      <c r="H97" s="6" t="s">
        <v>971</v>
      </c>
      <c r="I97" s="6" t="s">
        <v>376</v>
      </c>
      <c r="J97" s="6" t="s">
        <v>221</v>
      </c>
    </row>
    <row r="98" spans="1:10">
      <c r="A98" s="6">
        <v>97</v>
      </c>
      <c r="B98" s="6" t="s">
        <v>594</v>
      </c>
      <c r="C98" s="6" t="s">
        <v>77</v>
      </c>
      <c r="D98" s="6" t="s">
        <v>972</v>
      </c>
      <c r="E98" s="6" t="s">
        <v>973</v>
      </c>
      <c r="F98" s="6" t="s">
        <v>974</v>
      </c>
      <c r="G98" s="6" t="s">
        <v>603</v>
      </c>
      <c r="H98" s="6" t="s">
        <v>376</v>
      </c>
      <c r="I98" s="6" t="s">
        <v>376</v>
      </c>
      <c r="J98" s="6" t="s">
        <v>221</v>
      </c>
    </row>
    <row r="99" spans="1:10">
      <c r="A99" s="6">
        <v>98</v>
      </c>
      <c r="B99" s="6" t="s">
        <v>594</v>
      </c>
      <c r="C99" s="6" t="s">
        <v>77</v>
      </c>
      <c r="D99" s="6" t="s">
        <v>975</v>
      </c>
      <c r="E99" s="6" t="s">
        <v>976</v>
      </c>
      <c r="F99" s="6" t="s">
        <v>977</v>
      </c>
      <c r="G99" s="6" t="s">
        <v>833</v>
      </c>
      <c r="H99" s="6" t="s">
        <v>376</v>
      </c>
      <c r="I99" s="6" t="s">
        <v>599</v>
      </c>
      <c r="J99" s="6" t="s">
        <v>221</v>
      </c>
    </row>
    <row r="100" spans="1:10">
      <c r="A100" s="6">
        <v>99</v>
      </c>
      <c r="B100" s="6" t="s">
        <v>594</v>
      </c>
      <c r="C100" s="6" t="s">
        <v>77</v>
      </c>
      <c r="D100" s="6" t="s">
        <v>978</v>
      </c>
      <c r="E100" s="6" t="s">
        <v>979</v>
      </c>
      <c r="F100" s="6" t="s">
        <v>980</v>
      </c>
      <c r="G100" s="6" t="s">
        <v>617</v>
      </c>
      <c r="H100" s="6" t="s">
        <v>376</v>
      </c>
      <c r="I100" s="6" t="s">
        <v>599</v>
      </c>
      <c r="J100" s="6" t="s">
        <v>221</v>
      </c>
    </row>
    <row r="101" spans="1:10">
      <c r="A101" s="6">
        <v>100</v>
      </c>
      <c r="B101" s="6" t="s">
        <v>594</v>
      </c>
      <c r="C101" s="6" t="s">
        <v>77</v>
      </c>
      <c r="D101" s="6" t="s">
        <v>981</v>
      </c>
      <c r="E101" s="6" t="s">
        <v>982</v>
      </c>
      <c r="F101" s="6" t="s">
        <v>983</v>
      </c>
      <c r="G101" s="6" t="s">
        <v>984</v>
      </c>
      <c r="H101" s="6" t="s">
        <v>376</v>
      </c>
      <c r="I101" s="6" t="s">
        <v>376</v>
      </c>
      <c r="J101" s="6" t="s">
        <v>221</v>
      </c>
    </row>
    <row r="102" spans="1:10">
      <c r="A102" s="6">
        <v>101</v>
      </c>
      <c r="B102" s="6" t="s">
        <v>594</v>
      </c>
      <c r="C102" s="6" t="s">
        <v>77</v>
      </c>
      <c r="D102" s="6" t="s">
        <v>985</v>
      </c>
      <c r="E102" s="6" t="s">
        <v>986</v>
      </c>
      <c r="F102" s="6" t="s">
        <v>987</v>
      </c>
      <c r="G102" s="6" t="s">
        <v>736</v>
      </c>
      <c r="H102" s="6" t="s">
        <v>988</v>
      </c>
      <c r="I102" s="6" t="s">
        <v>989</v>
      </c>
      <c r="J102" s="6" t="s">
        <v>221</v>
      </c>
    </row>
    <row r="103" spans="1:10">
      <c r="A103" s="6">
        <v>102</v>
      </c>
      <c r="B103" s="6" t="s">
        <v>594</v>
      </c>
      <c r="C103" s="6" t="s">
        <v>77</v>
      </c>
      <c r="D103" s="6" t="s">
        <v>990</v>
      </c>
      <c r="E103" s="6" t="s">
        <v>991</v>
      </c>
      <c r="F103" s="6" t="s">
        <v>992</v>
      </c>
      <c r="G103" s="6" t="s">
        <v>993</v>
      </c>
      <c r="H103" s="6" t="s">
        <v>994</v>
      </c>
      <c r="I103" s="6" t="s">
        <v>376</v>
      </c>
      <c r="J103" s="6" t="s">
        <v>221</v>
      </c>
    </row>
    <row r="104" spans="1:10">
      <c r="A104" s="6">
        <v>103</v>
      </c>
      <c r="B104" s="6" t="s">
        <v>594</v>
      </c>
      <c r="C104" s="6" t="s">
        <v>77</v>
      </c>
      <c r="D104" s="6" t="s">
        <v>995</v>
      </c>
      <c r="E104" s="6" t="s">
        <v>996</v>
      </c>
      <c r="F104" s="6" t="s">
        <v>997</v>
      </c>
      <c r="G104" s="6" t="s">
        <v>611</v>
      </c>
      <c r="H104" s="6" t="s">
        <v>376</v>
      </c>
      <c r="I104" s="6" t="s">
        <v>998</v>
      </c>
      <c r="J104" s="6" t="s">
        <v>221</v>
      </c>
    </row>
    <row r="105" spans="1:10">
      <c r="A105" s="6">
        <v>104</v>
      </c>
      <c r="B105" s="6" t="s">
        <v>594</v>
      </c>
      <c r="C105" s="6" t="s">
        <v>77</v>
      </c>
      <c r="D105" s="6" t="s">
        <v>999</v>
      </c>
      <c r="E105" s="6" t="s">
        <v>1000</v>
      </c>
      <c r="F105" s="6" t="s">
        <v>1001</v>
      </c>
      <c r="G105" s="6" t="s">
        <v>622</v>
      </c>
      <c r="H105" s="6" t="s">
        <v>1002</v>
      </c>
      <c r="I105" s="6" t="s">
        <v>1003</v>
      </c>
      <c r="J105" s="6" t="s">
        <v>221</v>
      </c>
    </row>
    <row r="106" spans="1:10">
      <c r="A106" s="6">
        <v>105</v>
      </c>
      <c r="B106" s="6" t="s">
        <v>594</v>
      </c>
      <c r="C106" s="6" t="s">
        <v>77</v>
      </c>
      <c r="D106" s="6" t="s">
        <v>1004</v>
      </c>
      <c r="E106" s="6" t="s">
        <v>1005</v>
      </c>
      <c r="F106" s="6" t="s">
        <v>1006</v>
      </c>
      <c r="G106" s="6" t="s">
        <v>694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594</v>
      </c>
      <c r="C107" s="6" t="s">
        <v>77</v>
      </c>
      <c r="D107" s="6" t="s">
        <v>1007</v>
      </c>
      <c r="E107" s="6" t="s">
        <v>1008</v>
      </c>
      <c r="F107" s="6" t="s">
        <v>1009</v>
      </c>
      <c r="G107" s="6" t="s">
        <v>1010</v>
      </c>
      <c r="H107" s="6" t="s">
        <v>376</v>
      </c>
      <c r="I107" s="6" t="s">
        <v>1011</v>
      </c>
      <c r="J107" s="6" t="s">
        <v>221</v>
      </c>
    </row>
    <row r="108" spans="1:10">
      <c r="A108" s="6">
        <v>107</v>
      </c>
      <c r="B108" s="6" t="s">
        <v>594</v>
      </c>
      <c r="C108" s="6" t="s">
        <v>77</v>
      </c>
      <c r="D108" s="6" t="s">
        <v>1012</v>
      </c>
      <c r="E108" s="6" t="s">
        <v>1013</v>
      </c>
      <c r="F108" s="6" t="s">
        <v>1014</v>
      </c>
      <c r="G108" s="6" t="s">
        <v>1015</v>
      </c>
      <c r="H108" s="6" t="s">
        <v>376</v>
      </c>
      <c r="I108" s="6" t="s">
        <v>1016</v>
      </c>
      <c r="J108" s="6" t="s">
        <v>221</v>
      </c>
    </row>
    <row r="109" spans="1:10">
      <c r="A109" s="6">
        <v>108</v>
      </c>
      <c r="B109" s="6" t="s">
        <v>594</v>
      </c>
      <c r="C109" s="6" t="s">
        <v>77</v>
      </c>
      <c r="D109" s="6" t="s">
        <v>1017</v>
      </c>
      <c r="E109" s="6" t="s">
        <v>1018</v>
      </c>
      <c r="F109" s="6" t="s">
        <v>1019</v>
      </c>
      <c r="G109" s="6" t="s">
        <v>1020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594</v>
      </c>
      <c r="C110" s="6" t="s">
        <v>77</v>
      </c>
      <c r="D110" s="6" t="s">
        <v>1021</v>
      </c>
      <c r="E110" s="6" t="s">
        <v>1022</v>
      </c>
      <c r="F110" s="6" t="s">
        <v>1023</v>
      </c>
      <c r="G110" s="6" t="s">
        <v>1020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594</v>
      </c>
      <c r="C111" s="6" t="s">
        <v>77</v>
      </c>
      <c r="D111" s="6" t="s">
        <v>1024</v>
      </c>
      <c r="E111" s="6" t="s">
        <v>1025</v>
      </c>
      <c r="F111" s="6" t="s">
        <v>1026</v>
      </c>
      <c r="G111" s="6" t="s">
        <v>671</v>
      </c>
      <c r="H111" s="6" t="s">
        <v>376</v>
      </c>
      <c r="I111" s="6" t="s">
        <v>1027</v>
      </c>
      <c r="J111" s="6" t="s">
        <v>221</v>
      </c>
    </row>
    <row r="112" spans="1:10">
      <c r="A112" s="6">
        <v>111</v>
      </c>
      <c r="B112" s="6" t="s">
        <v>594</v>
      </c>
      <c r="C112" s="6" t="s">
        <v>77</v>
      </c>
      <c r="D112" s="6" t="s">
        <v>1028</v>
      </c>
      <c r="E112" s="6" t="s">
        <v>1029</v>
      </c>
      <c r="F112" s="6" t="s">
        <v>1030</v>
      </c>
      <c r="G112" s="6" t="s">
        <v>757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594</v>
      </c>
      <c r="C113" s="6" t="s">
        <v>77</v>
      </c>
      <c r="D113" s="6" t="s">
        <v>1031</v>
      </c>
      <c r="E113" s="6" t="s">
        <v>1032</v>
      </c>
      <c r="F113" s="6" t="s">
        <v>1033</v>
      </c>
      <c r="G113" s="6" t="s">
        <v>630</v>
      </c>
      <c r="H113" s="6" t="s">
        <v>376</v>
      </c>
      <c r="I113" s="6" t="s">
        <v>1034</v>
      </c>
      <c r="J113" s="6" t="s">
        <v>221</v>
      </c>
    </row>
    <row r="114" spans="1:10">
      <c r="A114" s="6">
        <v>113</v>
      </c>
      <c r="B114" s="6" t="s">
        <v>594</v>
      </c>
      <c r="C114" s="6" t="s">
        <v>77</v>
      </c>
      <c r="D114" s="6" t="s">
        <v>1035</v>
      </c>
      <c r="E114" s="6" t="s">
        <v>1036</v>
      </c>
      <c r="F114" s="6" t="s">
        <v>1037</v>
      </c>
      <c r="G114" s="6" t="s">
        <v>1038</v>
      </c>
      <c r="H114" s="6" t="s">
        <v>376</v>
      </c>
      <c r="I114" s="6" t="s">
        <v>376</v>
      </c>
      <c r="J114" s="6" t="s">
        <v>221</v>
      </c>
    </row>
    <row r="115" spans="1:10">
      <c r="A115" s="6">
        <v>114</v>
      </c>
      <c r="B115" s="6" t="s">
        <v>594</v>
      </c>
      <c r="C115" s="6" t="s">
        <v>77</v>
      </c>
      <c r="D115" s="6" t="s">
        <v>1039</v>
      </c>
      <c r="E115" s="6" t="s">
        <v>1040</v>
      </c>
      <c r="F115" s="6" t="s">
        <v>1041</v>
      </c>
      <c r="G115" s="6" t="s">
        <v>809</v>
      </c>
      <c r="H115" s="6" t="s">
        <v>1042</v>
      </c>
      <c r="I115" s="6" t="s">
        <v>1043</v>
      </c>
      <c r="J115" s="6" t="s">
        <v>221</v>
      </c>
    </row>
    <row r="116" spans="1:10">
      <c r="A116" s="6">
        <v>115</v>
      </c>
      <c r="B116" s="6" t="s">
        <v>594</v>
      </c>
      <c r="C116" s="6" t="s">
        <v>77</v>
      </c>
      <c r="D116" s="6" t="s">
        <v>1044</v>
      </c>
      <c r="E116" s="6" t="s">
        <v>1045</v>
      </c>
      <c r="F116" s="6" t="s">
        <v>1046</v>
      </c>
      <c r="G116" s="6" t="s">
        <v>732</v>
      </c>
      <c r="H116" s="6" t="s">
        <v>376</v>
      </c>
      <c r="I116" s="6" t="s">
        <v>998</v>
      </c>
      <c r="J116" s="6" t="s">
        <v>221</v>
      </c>
    </row>
    <row r="117" spans="1:10">
      <c r="A117" s="6">
        <v>116</v>
      </c>
      <c r="B117" s="6" t="s">
        <v>594</v>
      </c>
      <c r="C117" s="6" t="s">
        <v>77</v>
      </c>
      <c r="D117" s="6" t="s">
        <v>1047</v>
      </c>
      <c r="E117" s="6" t="s">
        <v>1048</v>
      </c>
      <c r="F117" s="6" t="s">
        <v>1049</v>
      </c>
      <c r="G117" s="6" t="s">
        <v>1050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594</v>
      </c>
      <c r="C118" s="6" t="s">
        <v>77</v>
      </c>
      <c r="D118" s="6" t="s">
        <v>1051</v>
      </c>
      <c r="E118" s="6" t="s">
        <v>1052</v>
      </c>
      <c r="F118" s="6" t="s">
        <v>1053</v>
      </c>
      <c r="G118" s="6" t="s">
        <v>622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594</v>
      </c>
      <c r="C119" s="6" t="s">
        <v>77</v>
      </c>
      <c r="D119" s="6" t="s">
        <v>1054</v>
      </c>
      <c r="E119" s="6" t="s">
        <v>1055</v>
      </c>
      <c r="F119" s="6" t="s">
        <v>1056</v>
      </c>
      <c r="G119" s="6" t="s">
        <v>1057</v>
      </c>
      <c r="H119" s="6" t="s">
        <v>1058</v>
      </c>
      <c r="I119" s="6" t="s">
        <v>777</v>
      </c>
      <c r="J119" s="6" t="s">
        <v>221</v>
      </c>
    </row>
    <row r="120" spans="1:10">
      <c r="A120" s="6">
        <v>119</v>
      </c>
      <c r="B120" s="6" t="s">
        <v>594</v>
      </c>
      <c r="C120" s="6" t="s">
        <v>77</v>
      </c>
      <c r="D120" s="6" t="s">
        <v>1059</v>
      </c>
      <c r="E120" s="6" t="s">
        <v>1060</v>
      </c>
      <c r="F120" s="6" t="s">
        <v>675</v>
      </c>
      <c r="G120" s="6" t="s">
        <v>1020</v>
      </c>
      <c r="H120" s="6" t="s">
        <v>376</v>
      </c>
      <c r="I120" s="6" t="s">
        <v>599</v>
      </c>
      <c r="J120" s="6" t="s">
        <v>221</v>
      </c>
    </row>
    <row r="121" spans="1:10">
      <c r="A121" s="6">
        <v>120</v>
      </c>
      <c r="B121" s="6" t="s">
        <v>594</v>
      </c>
      <c r="C121" s="6" t="s">
        <v>77</v>
      </c>
      <c r="D121" s="6" t="s">
        <v>1061</v>
      </c>
      <c r="E121" s="6" t="s">
        <v>1062</v>
      </c>
      <c r="F121" s="6" t="s">
        <v>1056</v>
      </c>
      <c r="G121" s="6" t="s">
        <v>1020</v>
      </c>
      <c r="H121" s="6" t="s">
        <v>1063</v>
      </c>
      <c r="I121" s="6" t="s">
        <v>1064</v>
      </c>
      <c r="J121" s="6" t="s">
        <v>221</v>
      </c>
    </row>
    <row r="122" spans="1:10">
      <c r="A122" s="6">
        <v>121</v>
      </c>
      <c r="B122" s="6" t="s">
        <v>594</v>
      </c>
      <c r="C122" s="6" t="s">
        <v>77</v>
      </c>
      <c r="D122" s="6" t="s">
        <v>1065</v>
      </c>
      <c r="E122" s="6" t="s">
        <v>1066</v>
      </c>
      <c r="F122" s="6" t="s">
        <v>1067</v>
      </c>
      <c r="G122" s="6" t="s">
        <v>611</v>
      </c>
      <c r="H122" s="6" t="s">
        <v>376</v>
      </c>
      <c r="I122" s="6" t="s">
        <v>849</v>
      </c>
      <c r="J122" s="6" t="s">
        <v>221</v>
      </c>
    </row>
    <row r="123" spans="1:10">
      <c r="A123" s="6">
        <v>122</v>
      </c>
      <c r="B123" s="6" t="s">
        <v>594</v>
      </c>
      <c r="C123" s="6" t="s">
        <v>77</v>
      </c>
      <c r="D123" s="6" t="s">
        <v>1068</v>
      </c>
      <c r="E123" s="6" t="s">
        <v>1069</v>
      </c>
      <c r="F123" s="6" t="s">
        <v>1070</v>
      </c>
      <c r="G123" s="6" t="s">
        <v>1050</v>
      </c>
      <c r="H123" s="6" t="s">
        <v>376</v>
      </c>
      <c r="I123" s="6" t="s">
        <v>376</v>
      </c>
      <c r="J123" s="6" t="s">
        <v>221</v>
      </c>
    </row>
    <row r="124" spans="1:10">
      <c r="A124" s="6">
        <v>123</v>
      </c>
      <c r="B124" s="6" t="s">
        <v>594</v>
      </c>
      <c r="C124" s="6" t="s">
        <v>77</v>
      </c>
      <c r="D124" s="6" t="s">
        <v>1071</v>
      </c>
      <c r="E124" s="6" t="s">
        <v>1072</v>
      </c>
      <c r="F124" s="6" t="s">
        <v>1073</v>
      </c>
      <c r="G124" s="6" t="s">
        <v>622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594</v>
      </c>
      <c r="C125" s="6" t="s">
        <v>77</v>
      </c>
      <c r="D125" s="6" t="s">
        <v>1074</v>
      </c>
      <c r="E125" s="6" t="s">
        <v>1075</v>
      </c>
      <c r="F125" s="6" t="s">
        <v>1076</v>
      </c>
      <c r="G125" s="6" t="s">
        <v>1077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594</v>
      </c>
      <c r="C126" s="6" t="s">
        <v>77</v>
      </c>
      <c r="D126" s="6" t="s">
        <v>1078</v>
      </c>
      <c r="E126" s="6" t="s">
        <v>1079</v>
      </c>
      <c r="F126" s="6" t="s">
        <v>1080</v>
      </c>
      <c r="G126" s="6" t="s">
        <v>611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594</v>
      </c>
      <c r="C127" s="6" t="s">
        <v>77</v>
      </c>
      <c r="D127" s="6" t="s">
        <v>1081</v>
      </c>
      <c r="E127" s="6" t="s">
        <v>1082</v>
      </c>
      <c r="F127" s="6" t="s">
        <v>1083</v>
      </c>
      <c r="G127" s="6" t="s">
        <v>893</v>
      </c>
      <c r="H127" s="6" t="s">
        <v>618</v>
      </c>
      <c r="I127" s="6" t="s">
        <v>376</v>
      </c>
      <c r="J127" s="6" t="s">
        <v>221</v>
      </c>
    </row>
    <row r="128" spans="1:10">
      <c r="A128" s="6">
        <v>127</v>
      </c>
      <c r="B128" s="6" t="s">
        <v>594</v>
      </c>
      <c r="C128" s="6" t="s">
        <v>77</v>
      </c>
      <c r="D128" s="6" t="s">
        <v>1084</v>
      </c>
      <c r="E128" s="6" t="s">
        <v>1085</v>
      </c>
      <c r="F128" s="6" t="s">
        <v>652</v>
      </c>
      <c r="G128" s="6" t="s">
        <v>1020</v>
      </c>
      <c r="H128" s="6" t="s">
        <v>1086</v>
      </c>
      <c r="I128" s="6" t="s">
        <v>376</v>
      </c>
      <c r="J128" s="6" t="s">
        <v>221</v>
      </c>
    </row>
    <row r="129" spans="1:10">
      <c r="A129" s="6">
        <v>128</v>
      </c>
      <c r="B129" s="6" t="s">
        <v>594</v>
      </c>
      <c r="C129" s="6" t="s">
        <v>77</v>
      </c>
      <c r="D129" s="6" t="s">
        <v>1087</v>
      </c>
      <c r="E129" s="6" t="s">
        <v>1088</v>
      </c>
      <c r="F129" s="6" t="s">
        <v>1089</v>
      </c>
      <c r="G129" s="6" t="s">
        <v>1020</v>
      </c>
      <c r="H129" s="6" t="s">
        <v>1090</v>
      </c>
      <c r="I129" s="6" t="s">
        <v>376</v>
      </c>
      <c r="J129" s="6" t="s">
        <v>221</v>
      </c>
    </row>
    <row r="130" spans="1:10">
      <c r="A130" s="6">
        <v>129</v>
      </c>
      <c r="B130" s="6" t="s">
        <v>594</v>
      </c>
      <c r="C130" s="6" t="s">
        <v>77</v>
      </c>
      <c r="D130" s="6" t="s">
        <v>1091</v>
      </c>
      <c r="E130" s="6" t="s">
        <v>1092</v>
      </c>
      <c r="F130" s="6" t="s">
        <v>1093</v>
      </c>
      <c r="G130" s="6" t="s">
        <v>598</v>
      </c>
      <c r="H130" s="6" t="s">
        <v>376</v>
      </c>
      <c r="I130" s="6" t="s">
        <v>1094</v>
      </c>
      <c r="J130" s="6" t="s">
        <v>221</v>
      </c>
    </row>
    <row r="131" spans="1:10">
      <c r="A131" s="6">
        <v>130</v>
      </c>
      <c r="B131" s="6" t="s">
        <v>594</v>
      </c>
      <c r="C131" s="6" t="s">
        <v>77</v>
      </c>
      <c r="D131" s="6" t="s">
        <v>1095</v>
      </c>
      <c r="E131" s="6" t="s">
        <v>1096</v>
      </c>
      <c r="F131" s="6" t="s">
        <v>1097</v>
      </c>
      <c r="G131" s="6" t="s">
        <v>757</v>
      </c>
      <c r="H131" s="6" t="s">
        <v>376</v>
      </c>
      <c r="I131" s="6" t="s">
        <v>849</v>
      </c>
      <c r="J131" s="6" t="s">
        <v>221</v>
      </c>
    </row>
    <row r="132" spans="1:10">
      <c r="A132" s="6">
        <v>131</v>
      </c>
      <c r="B132" s="6" t="s">
        <v>594</v>
      </c>
      <c r="C132" s="6" t="s">
        <v>77</v>
      </c>
      <c r="D132" s="6" t="s">
        <v>1098</v>
      </c>
      <c r="E132" s="6" t="s">
        <v>1099</v>
      </c>
      <c r="F132" s="6" t="s">
        <v>625</v>
      </c>
      <c r="G132" s="6" t="s">
        <v>626</v>
      </c>
      <c r="H132" s="6" t="s">
        <v>1100</v>
      </c>
      <c r="I132" s="6" t="s">
        <v>1101</v>
      </c>
      <c r="J132" s="6" t="s">
        <v>221</v>
      </c>
    </row>
    <row r="133" spans="1:10">
      <c r="A133" s="6">
        <v>132</v>
      </c>
      <c r="B133" s="6" t="s">
        <v>594</v>
      </c>
      <c r="C133" s="6" t="s">
        <v>77</v>
      </c>
      <c r="D133" s="6" t="s">
        <v>1102</v>
      </c>
      <c r="E133" s="6" t="s">
        <v>1103</v>
      </c>
      <c r="F133" s="6" t="s">
        <v>1104</v>
      </c>
      <c r="G133" s="6" t="s">
        <v>626</v>
      </c>
      <c r="H133" s="6" t="s">
        <v>922</v>
      </c>
      <c r="I133" s="6" t="s">
        <v>1105</v>
      </c>
      <c r="J133" s="6" t="s">
        <v>221</v>
      </c>
    </row>
    <row r="134" spans="1:10">
      <c r="A134" s="6">
        <v>133</v>
      </c>
      <c r="B134" s="6" t="s">
        <v>594</v>
      </c>
      <c r="C134" s="6" t="s">
        <v>77</v>
      </c>
      <c r="D134" s="6" t="s">
        <v>1106</v>
      </c>
      <c r="E134" s="6" t="s">
        <v>1107</v>
      </c>
      <c r="F134" s="6" t="s">
        <v>1108</v>
      </c>
      <c r="G134" s="6" t="s">
        <v>1109</v>
      </c>
      <c r="H134" s="6" t="s">
        <v>376</v>
      </c>
      <c r="I134" s="6" t="s">
        <v>998</v>
      </c>
      <c r="J134" s="6" t="s">
        <v>221</v>
      </c>
    </row>
    <row r="135" spans="1:10">
      <c r="A135" s="6">
        <v>134</v>
      </c>
      <c r="B135" s="6" t="s">
        <v>594</v>
      </c>
      <c r="C135" s="6" t="s">
        <v>77</v>
      </c>
      <c r="D135" s="6" t="s">
        <v>1110</v>
      </c>
      <c r="E135" s="6" t="s">
        <v>1111</v>
      </c>
      <c r="F135" s="6" t="s">
        <v>1112</v>
      </c>
      <c r="G135" s="6" t="s">
        <v>598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594</v>
      </c>
      <c r="C136" s="6" t="s">
        <v>77</v>
      </c>
      <c r="D136" s="6" t="s">
        <v>1113</v>
      </c>
      <c r="E136" s="6" t="s">
        <v>1114</v>
      </c>
      <c r="F136" s="6" t="s">
        <v>1115</v>
      </c>
      <c r="G136" s="6" t="s">
        <v>698</v>
      </c>
      <c r="H136" s="6" t="s">
        <v>376</v>
      </c>
      <c r="I136" s="6" t="s">
        <v>599</v>
      </c>
      <c r="J136" s="6" t="s">
        <v>221</v>
      </c>
    </row>
    <row r="137" spans="1:10">
      <c r="A137" s="6">
        <v>136</v>
      </c>
      <c r="B137" s="6" t="s">
        <v>594</v>
      </c>
      <c r="C137" s="6" t="s">
        <v>77</v>
      </c>
      <c r="D137" s="6" t="s">
        <v>1116</v>
      </c>
      <c r="E137" s="6" t="s">
        <v>1114</v>
      </c>
      <c r="F137" s="6" t="s">
        <v>1117</v>
      </c>
      <c r="G137" s="6" t="s">
        <v>698</v>
      </c>
      <c r="H137" s="6" t="s">
        <v>376</v>
      </c>
      <c r="I137" s="6" t="s">
        <v>376</v>
      </c>
      <c r="J137" s="6" t="s">
        <v>221</v>
      </c>
    </row>
    <row r="138" spans="1:10">
      <c r="A138" s="6">
        <v>137</v>
      </c>
      <c r="B138" s="6" t="s">
        <v>594</v>
      </c>
      <c r="C138" s="6" t="s">
        <v>77</v>
      </c>
      <c r="D138" s="6" t="s">
        <v>1118</v>
      </c>
      <c r="E138" s="6" t="s">
        <v>1119</v>
      </c>
      <c r="F138" s="6" t="s">
        <v>1120</v>
      </c>
      <c r="G138" s="6" t="s">
        <v>1121</v>
      </c>
      <c r="H138" s="6" t="s">
        <v>1122</v>
      </c>
      <c r="I138" s="6" t="s">
        <v>1123</v>
      </c>
      <c r="J138" s="6" t="s">
        <v>221</v>
      </c>
    </row>
    <row r="139" spans="1:10">
      <c r="A139" s="6">
        <v>138</v>
      </c>
      <c r="B139" s="6" t="s">
        <v>594</v>
      </c>
      <c r="C139" s="6" t="s">
        <v>77</v>
      </c>
      <c r="D139" s="6" t="s">
        <v>1124</v>
      </c>
      <c r="E139" s="6" t="s">
        <v>1125</v>
      </c>
      <c r="F139" s="6" t="s">
        <v>1126</v>
      </c>
      <c r="G139" s="6" t="s">
        <v>1127</v>
      </c>
      <c r="H139" s="6" t="s">
        <v>376</v>
      </c>
      <c r="I139" s="6" t="s">
        <v>849</v>
      </c>
      <c r="J139" s="6" t="s">
        <v>221</v>
      </c>
    </row>
    <row r="140" spans="1:10">
      <c r="A140" s="6">
        <v>139</v>
      </c>
      <c r="B140" s="6" t="s">
        <v>594</v>
      </c>
      <c r="C140" s="6" t="s">
        <v>77</v>
      </c>
      <c r="D140" s="6" t="s">
        <v>1128</v>
      </c>
      <c r="E140" s="6" t="s">
        <v>1129</v>
      </c>
      <c r="F140" s="6" t="s">
        <v>1130</v>
      </c>
      <c r="G140" s="6" t="s">
        <v>713</v>
      </c>
      <c r="H140" s="6" t="s">
        <v>1131</v>
      </c>
      <c r="I140" s="6" t="s">
        <v>784</v>
      </c>
      <c r="J140" s="6" t="s">
        <v>221</v>
      </c>
    </row>
    <row r="141" spans="1:10">
      <c r="A141" s="6">
        <v>140</v>
      </c>
      <c r="B141" s="6" t="s">
        <v>594</v>
      </c>
      <c r="C141" s="6" t="s">
        <v>77</v>
      </c>
      <c r="D141" s="6" t="s">
        <v>1132</v>
      </c>
      <c r="E141" s="6" t="s">
        <v>1133</v>
      </c>
      <c r="F141" s="6" t="s">
        <v>1134</v>
      </c>
      <c r="G141" s="6" t="s">
        <v>1050</v>
      </c>
      <c r="H141" s="6" t="s">
        <v>1042</v>
      </c>
      <c r="I141" s="6" t="s">
        <v>376</v>
      </c>
      <c r="J141" s="6" t="s">
        <v>221</v>
      </c>
    </row>
    <row r="142" spans="1:10">
      <c r="A142" s="6">
        <v>141</v>
      </c>
      <c r="B142" s="6" t="s">
        <v>594</v>
      </c>
      <c r="C142" s="6" t="s">
        <v>77</v>
      </c>
      <c r="D142" s="6" t="s">
        <v>1135</v>
      </c>
      <c r="E142" s="6" t="s">
        <v>1136</v>
      </c>
      <c r="F142" s="6" t="s">
        <v>1137</v>
      </c>
      <c r="G142" s="6" t="s">
        <v>1138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594</v>
      </c>
      <c r="C143" s="6" t="s">
        <v>77</v>
      </c>
      <c r="D143" s="6" t="s">
        <v>1139</v>
      </c>
      <c r="E143" s="6" t="s">
        <v>1140</v>
      </c>
      <c r="F143" s="6" t="s">
        <v>1141</v>
      </c>
      <c r="G143" s="6" t="s">
        <v>740</v>
      </c>
      <c r="H143" s="6" t="s">
        <v>376</v>
      </c>
      <c r="I143" s="6" t="s">
        <v>376</v>
      </c>
      <c r="J143" s="6" t="s">
        <v>221</v>
      </c>
    </row>
    <row r="144" spans="1:10">
      <c r="A144" s="6">
        <v>143</v>
      </c>
      <c r="B144" s="6" t="s">
        <v>594</v>
      </c>
      <c r="C144" s="6" t="s">
        <v>77</v>
      </c>
      <c r="D144" s="6" t="s">
        <v>1142</v>
      </c>
      <c r="E144" s="6" t="s">
        <v>1143</v>
      </c>
      <c r="F144" s="6" t="s">
        <v>1141</v>
      </c>
      <c r="G144" s="6" t="s">
        <v>1144</v>
      </c>
      <c r="H144" s="6" t="s">
        <v>376</v>
      </c>
      <c r="I144" s="6" t="s">
        <v>1145</v>
      </c>
      <c r="J144" s="6" t="s">
        <v>221</v>
      </c>
    </row>
    <row r="145" spans="1:10">
      <c r="A145" s="6">
        <v>144</v>
      </c>
      <c r="B145" s="6" t="s">
        <v>594</v>
      </c>
      <c r="C145" s="6" t="s">
        <v>77</v>
      </c>
      <c r="D145" s="6" t="s">
        <v>1146</v>
      </c>
      <c r="E145" s="6" t="s">
        <v>1147</v>
      </c>
      <c r="F145" s="6" t="s">
        <v>1148</v>
      </c>
      <c r="G145" s="6" t="s">
        <v>1020</v>
      </c>
      <c r="H145" s="6" t="s">
        <v>659</v>
      </c>
      <c r="I145" s="6" t="s">
        <v>376</v>
      </c>
      <c r="J145" s="6" t="s">
        <v>221</v>
      </c>
    </row>
    <row r="146" spans="1:10">
      <c r="A146" s="6">
        <v>145</v>
      </c>
      <c r="B146" s="6" t="s">
        <v>594</v>
      </c>
      <c r="C146" s="6" t="s">
        <v>77</v>
      </c>
      <c r="D146" s="6" t="s">
        <v>1149</v>
      </c>
      <c r="E146" s="6" t="s">
        <v>1150</v>
      </c>
      <c r="F146" s="6" t="s">
        <v>1151</v>
      </c>
      <c r="G146" s="6" t="s">
        <v>598</v>
      </c>
      <c r="H146" s="6" t="s">
        <v>1152</v>
      </c>
      <c r="I146" s="6" t="s">
        <v>376</v>
      </c>
      <c r="J146" s="6" t="s">
        <v>221</v>
      </c>
    </row>
    <row r="147" spans="1:10">
      <c r="A147" s="6">
        <v>146</v>
      </c>
      <c r="B147" s="6" t="s">
        <v>594</v>
      </c>
      <c r="C147" s="6" t="s">
        <v>77</v>
      </c>
      <c r="D147" s="6" t="s">
        <v>1153</v>
      </c>
      <c r="E147" s="6" t="s">
        <v>1154</v>
      </c>
      <c r="F147" s="6" t="s">
        <v>1155</v>
      </c>
      <c r="G147" s="6" t="s">
        <v>1156</v>
      </c>
      <c r="H147" s="6" t="s">
        <v>376</v>
      </c>
      <c r="I147" s="6" t="s">
        <v>376</v>
      </c>
      <c r="J147" s="6" t="s">
        <v>221</v>
      </c>
    </row>
    <row r="148" spans="1:10">
      <c r="A148" s="6">
        <v>147</v>
      </c>
      <c r="B148" s="6" t="s">
        <v>594</v>
      </c>
      <c r="C148" s="6" t="s">
        <v>77</v>
      </c>
      <c r="D148" s="6" t="s">
        <v>1157</v>
      </c>
      <c r="E148" s="6" t="s">
        <v>1158</v>
      </c>
      <c r="F148" s="6" t="s">
        <v>1159</v>
      </c>
      <c r="G148" s="6" t="s">
        <v>611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594</v>
      </c>
      <c r="C149" s="6" t="s">
        <v>77</v>
      </c>
      <c r="D149" s="6" t="s">
        <v>1160</v>
      </c>
      <c r="E149" s="6" t="s">
        <v>1161</v>
      </c>
      <c r="F149" s="6" t="s">
        <v>1162</v>
      </c>
      <c r="G149" s="6" t="s">
        <v>1163</v>
      </c>
      <c r="H149" s="6" t="s">
        <v>1164</v>
      </c>
      <c r="I149" s="6" t="s">
        <v>376</v>
      </c>
      <c r="J149" s="6" t="s">
        <v>221</v>
      </c>
    </row>
    <row r="150" spans="1:10">
      <c r="A150" s="6">
        <v>149</v>
      </c>
      <c r="B150" s="6" t="s">
        <v>594</v>
      </c>
      <c r="C150" s="6" t="s">
        <v>77</v>
      </c>
      <c r="D150" s="6" t="s">
        <v>1165</v>
      </c>
      <c r="E150" s="6" t="s">
        <v>1166</v>
      </c>
      <c r="F150" s="6" t="s">
        <v>1167</v>
      </c>
      <c r="G150" s="6" t="s">
        <v>1168</v>
      </c>
      <c r="H150" s="6" t="s">
        <v>376</v>
      </c>
      <c r="I150" s="6" t="s">
        <v>376</v>
      </c>
      <c r="J150" s="6" t="s">
        <v>221</v>
      </c>
    </row>
    <row r="151" spans="1:10">
      <c r="A151" s="6">
        <v>150</v>
      </c>
      <c r="B151" s="6" t="s">
        <v>594</v>
      </c>
      <c r="C151" s="6" t="s">
        <v>77</v>
      </c>
      <c r="D151" s="6" t="s">
        <v>1169</v>
      </c>
      <c r="E151" s="6" t="s">
        <v>1170</v>
      </c>
      <c r="F151" s="6" t="s">
        <v>1171</v>
      </c>
      <c r="G151" s="6" t="s">
        <v>658</v>
      </c>
      <c r="H151" s="6" t="s">
        <v>1172</v>
      </c>
      <c r="I151" s="6" t="s">
        <v>376</v>
      </c>
      <c r="J151" s="6" t="s">
        <v>221</v>
      </c>
    </row>
    <row r="152" spans="1:10">
      <c r="A152" s="6">
        <v>151</v>
      </c>
      <c r="B152" s="6" t="s">
        <v>594</v>
      </c>
      <c r="C152" s="6" t="s">
        <v>77</v>
      </c>
      <c r="D152" s="6" t="s">
        <v>1173</v>
      </c>
      <c r="E152" s="6" t="s">
        <v>1174</v>
      </c>
      <c r="F152" s="6" t="s">
        <v>1175</v>
      </c>
      <c r="G152" s="6" t="s">
        <v>713</v>
      </c>
      <c r="H152" s="6" t="s">
        <v>376</v>
      </c>
      <c r="I152" s="6" t="s">
        <v>376</v>
      </c>
      <c r="J152" s="6" t="s">
        <v>221</v>
      </c>
    </row>
    <row r="153" spans="1:10">
      <c r="A153" s="6">
        <v>152</v>
      </c>
      <c r="B153" s="6" t="s">
        <v>594</v>
      </c>
      <c r="C153" s="6" t="s">
        <v>77</v>
      </c>
      <c r="D153" s="6" t="s">
        <v>1176</v>
      </c>
      <c r="E153" s="6" t="s">
        <v>1177</v>
      </c>
      <c r="F153" s="6" t="s">
        <v>1178</v>
      </c>
      <c r="G153" s="6" t="s">
        <v>671</v>
      </c>
      <c r="H153" s="6" t="s">
        <v>1179</v>
      </c>
      <c r="I153" s="6" t="s">
        <v>376</v>
      </c>
      <c r="J153" s="6" t="s">
        <v>221</v>
      </c>
    </row>
    <row r="154" spans="1:10">
      <c r="A154" s="6">
        <v>153</v>
      </c>
      <c r="B154" s="6" t="s">
        <v>594</v>
      </c>
      <c r="C154" s="6" t="s">
        <v>77</v>
      </c>
      <c r="D154" s="6" t="s">
        <v>1180</v>
      </c>
      <c r="E154" s="6" t="s">
        <v>1181</v>
      </c>
      <c r="F154" s="6" t="s">
        <v>1182</v>
      </c>
      <c r="G154" s="6" t="s">
        <v>598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594</v>
      </c>
      <c r="C155" s="6" t="s">
        <v>77</v>
      </c>
      <c r="D155" s="6" t="s">
        <v>1183</v>
      </c>
      <c r="E155" s="6" t="s">
        <v>1184</v>
      </c>
      <c r="F155" s="6" t="s">
        <v>1185</v>
      </c>
      <c r="G155" s="6" t="s">
        <v>1186</v>
      </c>
      <c r="H155" s="6" t="s">
        <v>376</v>
      </c>
      <c r="I155" s="6" t="s">
        <v>1187</v>
      </c>
      <c r="J155" s="6" t="s">
        <v>221</v>
      </c>
    </row>
    <row r="156" spans="1:10">
      <c r="A156" s="6">
        <v>155</v>
      </c>
      <c r="B156" s="6" t="s">
        <v>594</v>
      </c>
      <c r="C156" s="6" t="s">
        <v>77</v>
      </c>
      <c r="D156" s="6" t="s">
        <v>1188</v>
      </c>
      <c r="E156" s="6" t="s">
        <v>1189</v>
      </c>
      <c r="F156" s="6" t="s">
        <v>1190</v>
      </c>
      <c r="G156" s="6" t="s">
        <v>893</v>
      </c>
      <c r="H156" s="6" t="s">
        <v>1191</v>
      </c>
      <c r="I156" s="6" t="s">
        <v>376</v>
      </c>
      <c r="J156" s="6" t="s">
        <v>221</v>
      </c>
    </row>
    <row r="157" spans="1:10">
      <c r="A157" s="6">
        <v>156</v>
      </c>
      <c r="B157" s="6" t="s">
        <v>594</v>
      </c>
      <c r="C157" s="6" t="s">
        <v>77</v>
      </c>
      <c r="D157" s="6" t="s">
        <v>1192</v>
      </c>
      <c r="E157" s="6" t="s">
        <v>1193</v>
      </c>
      <c r="F157" s="6" t="s">
        <v>1194</v>
      </c>
      <c r="G157" s="6" t="s">
        <v>704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594</v>
      </c>
      <c r="C158" s="6" t="s">
        <v>77</v>
      </c>
      <c r="D158" s="6" t="s">
        <v>1195</v>
      </c>
      <c r="E158" s="6" t="s">
        <v>1196</v>
      </c>
      <c r="F158" s="6" t="s">
        <v>1197</v>
      </c>
      <c r="G158" s="6" t="s">
        <v>857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594</v>
      </c>
      <c r="C159" s="6" t="s">
        <v>77</v>
      </c>
      <c r="D159" s="6" t="s">
        <v>1198</v>
      </c>
      <c r="E159" s="6" t="s">
        <v>1199</v>
      </c>
      <c r="F159" s="6" t="s">
        <v>1200</v>
      </c>
      <c r="G159" s="6" t="s">
        <v>694</v>
      </c>
      <c r="H159" s="6" t="s">
        <v>376</v>
      </c>
      <c r="I159" s="6" t="s">
        <v>998</v>
      </c>
      <c r="J159" s="6" t="s">
        <v>221</v>
      </c>
    </row>
    <row r="160" spans="1:10">
      <c r="A160" s="6">
        <v>159</v>
      </c>
      <c r="B160" s="6" t="s">
        <v>594</v>
      </c>
      <c r="C160" s="6" t="s">
        <v>77</v>
      </c>
      <c r="D160" s="6" t="s">
        <v>1201</v>
      </c>
      <c r="E160" s="6" t="s">
        <v>1202</v>
      </c>
      <c r="F160" s="6" t="s">
        <v>1203</v>
      </c>
      <c r="G160" s="6" t="s">
        <v>1204</v>
      </c>
      <c r="H160" s="6" t="s">
        <v>376</v>
      </c>
      <c r="I160" s="6" t="s">
        <v>1205</v>
      </c>
      <c r="J160" s="6" t="s">
        <v>221</v>
      </c>
    </row>
    <row r="161" spans="1:10">
      <c r="A161" s="6">
        <v>160</v>
      </c>
      <c r="B161" s="6" t="s">
        <v>594</v>
      </c>
      <c r="C161" s="6" t="s">
        <v>77</v>
      </c>
      <c r="D161" s="6" t="s">
        <v>1206</v>
      </c>
      <c r="E161" s="6" t="s">
        <v>1207</v>
      </c>
      <c r="F161" s="6" t="s">
        <v>1208</v>
      </c>
      <c r="G161" s="6" t="s">
        <v>736</v>
      </c>
      <c r="H161" s="6" t="s">
        <v>376</v>
      </c>
      <c r="I161" s="6" t="s">
        <v>1209</v>
      </c>
      <c r="J161" s="6" t="s">
        <v>221</v>
      </c>
    </row>
    <row r="162" spans="1:10">
      <c r="A162" s="6">
        <v>161</v>
      </c>
      <c r="B162" s="6" t="s">
        <v>594</v>
      </c>
      <c r="C162" s="6" t="s">
        <v>77</v>
      </c>
      <c r="D162" s="6" t="s">
        <v>1210</v>
      </c>
      <c r="E162" s="6" t="s">
        <v>1211</v>
      </c>
      <c r="F162" s="6" t="s">
        <v>1212</v>
      </c>
      <c r="G162" s="6" t="s">
        <v>1213</v>
      </c>
      <c r="H162" s="6" t="s">
        <v>376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594</v>
      </c>
      <c r="C163" s="6" t="s">
        <v>77</v>
      </c>
      <c r="D163" s="6" t="s">
        <v>1214</v>
      </c>
      <c r="E163" s="6" t="s">
        <v>1215</v>
      </c>
      <c r="F163" s="6" t="s">
        <v>1216</v>
      </c>
      <c r="G163" s="6" t="s">
        <v>1217</v>
      </c>
      <c r="H163" s="6" t="s">
        <v>376</v>
      </c>
      <c r="I163" s="6" t="s">
        <v>1209</v>
      </c>
      <c r="J163" s="6" t="s">
        <v>221</v>
      </c>
    </row>
    <row r="164" spans="1:10">
      <c r="A164" s="6">
        <v>163</v>
      </c>
      <c r="B164" s="6" t="s">
        <v>594</v>
      </c>
      <c r="C164" s="6" t="s">
        <v>77</v>
      </c>
      <c r="D164" s="6" t="s">
        <v>1218</v>
      </c>
      <c r="E164" s="6" t="s">
        <v>1219</v>
      </c>
      <c r="F164" s="6" t="s">
        <v>1220</v>
      </c>
      <c r="G164" s="6" t="s">
        <v>819</v>
      </c>
      <c r="H164" s="6" t="s">
        <v>376</v>
      </c>
      <c r="I164" s="6" t="s">
        <v>613</v>
      </c>
      <c r="J164" s="6" t="s">
        <v>221</v>
      </c>
    </row>
    <row r="165" spans="1:10">
      <c r="A165" s="6">
        <v>164</v>
      </c>
      <c r="B165" s="6" t="s">
        <v>594</v>
      </c>
      <c r="C165" s="6" t="s">
        <v>77</v>
      </c>
      <c r="D165" s="6" t="s">
        <v>1221</v>
      </c>
      <c r="E165" s="6" t="s">
        <v>1222</v>
      </c>
      <c r="F165" s="6" t="s">
        <v>1223</v>
      </c>
      <c r="G165" s="6" t="s">
        <v>658</v>
      </c>
      <c r="H165" s="6" t="s">
        <v>376</v>
      </c>
      <c r="I165" s="6" t="s">
        <v>998</v>
      </c>
      <c r="J165" s="6" t="s">
        <v>221</v>
      </c>
    </row>
    <row r="166" spans="1:10">
      <c r="A166" s="6">
        <v>165</v>
      </c>
      <c r="B166" s="6" t="s">
        <v>594</v>
      </c>
      <c r="C166" s="6" t="s">
        <v>77</v>
      </c>
      <c r="D166" s="6" t="s">
        <v>1224</v>
      </c>
      <c r="E166" s="6" t="s">
        <v>1225</v>
      </c>
      <c r="F166" s="6" t="s">
        <v>1226</v>
      </c>
      <c r="G166" s="6" t="s">
        <v>949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594</v>
      </c>
      <c r="C167" s="6" t="s">
        <v>77</v>
      </c>
      <c r="D167" s="6" t="s">
        <v>1227</v>
      </c>
      <c r="E167" s="6" t="s">
        <v>1228</v>
      </c>
      <c r="F167" s="6" t="s">
        <v>1229</v>
      </c>
      <c r="G167" s="6" t="s">
        <v>713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594</v>
      </c>
      <c r="C168" s="6" t="s">
        <v>77</v>
      </c>
      <c r="D168" s="6" t="s">
        <v>1230</v>
      </c>
      <c r="E168" s="6" t="s">
        <v>1231</v>
      </c>
      <c r="F168" s="6" t="s">
        <v>1232</v>
      </c>
      <c r="G168" s="6" t="s">
        <v>880</v>
      </c>
      <c r="H168" s="6" t="s">
        <v>376</v>
      </c>
      <c r="I168" s="6" t="s">
        <v>599</v>
      </c>
      <c r="J168" s="6" t="s">
        <v>221</v>
      </c>
    </row>
    <row r="169" spans="1:10">
      <c r="A169" s="6">
        <v>168</v>
      </c>
      <c r="B169" s="6" t="s">
        <v>594</v>
      </c>
      <c r="C169" s="6" t="s">
        <v>77</v>
      </c>
      <c r="D169" s="6" t="s">
        <v>1233</v>
      </c>
      <c r="E169" s="6" t="s">
        <v>1234</v>
      </c>
      <c r="F169" s="6" t="s">
        <v>1235</v>
      </c>
      <c r="G169" s="6" t="s">
        <v>1236</v>
      </c>
      <c r="H169" s="6" t="s">
        <v>376</v>
      </c>
      <c r="I169" s="6" t="s">
        <v>1237</v>
      </c>
      <c r="J169" s="6" t="s">
        <v>221</v>
      </c>
    </row>
    <row r="170" spans="1:10">
      <c r="A170" s="6">
        <v>169</v>
      </c>
      <c r="B170" s="6" t="s">
        <v>594</v>
      </c>
      <c r="C170" s="6" t="s">
        <v>77</v>
      </c>
      <c r="D170" s="6" t="s">
        <v>1238</v>
      </c>
      <c r="E170" s="6" t="s">
        <v>1239</v>
      </c>
      <c r="F170" s="6" t="s">
        <v>1240</v>
      </c>
      <c r="G170" s="6" t="s">
        <v>630</v>
      </c>
      <c r="H170" s="6" t="s">
        <v>1241</v>
      </c>
      <c r="I170" s="6" t="s">
        <v>376</v>
      </c>
      <c r="J170" s="6" t="s">
        <v>221</v>
      </c>
    </row>
    <row r="171" spans="1:10">
      <c r="A171" s="6">
        <v>170</v>
      </c>
      <c r="B171" s="6" t="s">
        <v>594</v>
      </c>
      <c r="C171" s="6" t="s">
        <v>77</v>
      </c>
      <c r="D171" s="6" t="s">
        <v>1242</v>
      </c>
      <c r="E171" s="6" t="s">
        <v>1243</v>
      </c>
      <c r="F171" s="6" t="s">
        <v>1244</v>
      </c>
      <c r="G171" s="6" t="s">
        <v>880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594</v>
      </c>
      <c r="C172" s="6" t="s">
        <v>77</v>
      </c>
      <c r="D172" s="6" t="s">
        <v>1245</v>
      </c>
      <c r="E172" s="6" t="s">
        <v>1246</v>
      </c>
      <c r="F172" s="6" t="s">
        <v>1247</v>
      </c>
      <c r="G172" s="6" t="s">
        <v>1248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594</v>
      </c>
      <c r="C173" s="6" t="s">
        <v>77</v>
      </c>
      <c r="D173" s="6" t="s">
        <v>1249</v>
      </c>
      <c r="E173" s="6" t="s">
        <v>1250</v>
      </c>
      <c r="F173" s="6" t="s">
        <v>1251</v>
      </c>
      <c r="G173" s="6" t="s">
        <v>1236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594</v>
      </c>
      <c r="C174" s="6" t="s">
        <v>77</v>
      </c>
      <c r="D174" s="6" t="s">
        <v>1255</v>
      </c>
      <c r="E174" s="6" t="s">
        <v>1256</v>
      </c>
      <c r="F174" s="6" t="s">
        <v>1257</v>
      </c>
      <c r="G174" s="6" t="s">
        <v>867</v>
      </c>
      <c r="H174" s="6" t="s">
        <v>376</v>
      </c>
      <c r="I174" s="6" t="s">
        <v>376</v>
      </c>
      <c r="J174" s="6" t="s">
        <v>221</v>
      </c>
    </row>
    <row r="175" spans="1:10">
      <c r="A175" s="6">
        <v>174</v>
      </c>
      <c r="B175" s="6" t="s">
        <v>594</v>
      </c>
      <c r="C175" s="6" t="s">
        <v>77</v>
      </c>
      <c r="D175" s="6" t="s">
        <v>1258</v>
      </c>
      <c r="E175" s="6" t="s">
        <v>1259</v>
      </c>
      <c r="F175" s="6" t="s">
        <v>1260</v>
      </c>
      <c r="G175" s="6" t="s">
        <v>825</v>
      </c>
      <c r="H175" s="6" t="s">
        <v>1261</v>
      </c>
      <c r="I175" s="6" t="s">
        <v>376</v>
      </c>
      <c r="J175" s="6" t="s">
        <v>221</v>
      </c>
    </row>
    <row r="176" spans="1:10">
      <c r="A176" s="6">
        <v>175</v>
      </c>
      <c r="B176" s="6" t="s">
        <v>594</v>
      </c>
      <c r="C176" s="6" t="s">
        <v>77</v>
      </c>
      <c r="D176" s="6" t="s">
        <v>1262</v>
      </c>
      <c r="E176" s="6" t="s">
        <v>1263</v>
      </c>
      <c r="F176" s="6" t="s">
        <v>1264</v>
      </c>
      <c r="G176" s="6" t="s">
        <v>658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594</v>
      </c>
      <c r="C177" s="6" t="s">
        <v>77</v>
      </c>
      <c r="D177" s="6" t="s">
        <v>1265</v>
      </c>
      <c r="E177" s="6" t="s">
        <v>1266</v>
      </c>
      <c r="F177" s="6" t="s">
        <v>1267</v>
      </c>
      <c r="G177" s="6" t="s">
        <v>921</v>
      </c>
      <c r="H177" s="6" t="s">
        <v>376</v>
      </c>
      <c r="I177" s="6" t="s">
        <v>599</v>
      </c>
      <c r="J177" s="6" t="s">
        <v>221</v>
      </c>
    </row>
    <row r="178" spans="1:10">
      <c r="A178" s="6">
        <v>177</v>
      </c>
      <c r="B178" s="6" t="s">
        <v>594</v>
      </c>
      <c r="C178" s="6" t="s">
        <v>77</v>
      </c>
      <c r="D178" s="6" t="s">
        <v>1268</v>
      </c>
      <c r="E178" s="6" t="s">
        <v>1269</v>
      </c>
      <c r="F178" s="6" t="s">
        <v>1270</v>
      </c>
      <c r="G178" s="6" t="s">
        <v>658</v>
      </c>
      <c r="H178" s="6" t="s">
        <v>376</v>
      </c>
      <c r="I178" s="6" t="s">
        <v>1271</v>
      </c>
      <c r="J178" s="6" t="s">
        <v>221</v>
      </c>
    </row>
    <row r="179" spans="1:10">
      <c r="A179" s="6">
        <v>178</v>
      </c>
      <c r="B179" s="6" t="s">
        <v>594</v>
      </c>
      <c r="C179" s="6" t="s">
        <v>77</v>
      </c>
      <c r="D179" s="6" t="s">
        <v>1272</v>
      </c>
      <c r="E179" s="6" t="s">
        <v>1273</v>
      </c>
      <c r="F179" s="6" t="s">
        <v>1274</v>
      </c>
      <c r="G179" s="6" t="s">
        <v>1275</v>
      </c>
      <c r="H179" s="6" t="s">
        <v>376</v>
      </c>
      <c r="I179" s="6" t="s">
        <v>3450</v>
      </c>
      <c r="J179" s="6" t="s">
        <v>221</v>
      </c>
    </row>
    <row r="180" spans="1:10">
      <c r="A180" s="6">
        <v>179</v>
      </c>
      <c r="B180" s="6" t="s">
        <v>594</v>
      </c>
      <c r="C180" s="6" t="s">
        <v>77</v>
      </c>
      <c r="D180" s="6" t="s">
        <v>1276</v>
      </c>
      <c r="E180" s="6" t="s">
        <v>1277</v>
      </c>
      <c r="F180" s="6" t="s">
        <v>1278</v>
      </c>
      <c r="G180" s="6" t="s">
        <v>1279</v>
      </c>
      <c r="H180" s="6" t="s">
        <v>1280</v>
      </c>
      <c r="I180" s="6" t="s">
        <v>376</v>
      </c>
      <c r="J180" s="6" t="s">
        <v>221</v>
      </c>
    </row>
    <row r="181" spans="1:10">
      <c r="A181" s="6">
        <v>180</v>
      </c>
      <c r="B181" s="6" t="s">
        <v>594</v>
      </c>
      <c r="C181" s="6" t="s">
        <v>77</v>
      </c>
      <c r="D181" s="6" t="s">
        <v>1281</v>
      </c>
      <c r="E181" s="6" t="s">
        <v>1282</v>
      </c>
      <c r="F181" s="6" t="s">
        <v>1283</v>
      </c>
      <c r="G181" s="6" t="s">
        <v>921</v>
      </c>
      <c r="H181" s="6" t="s">
        <v>376</v>
      </c>
      <c r="I181" s="6" t="s">
        <v>1027</v>
      </c>
      <c r="J181" s="6" t="s">
        <v>221</v>
      </c>
    </row>
    <row r="182" spans="1:10">
      <c r="A182" s="6">
        <v>181</v>
      </c>
      <c r="B182" s="6" t="s">
        <v>594</v>
      </c>
      <c r="C182" s="6" t="s">
        <v>77</v>
      </c>
      <c r="D182" s="6" t="s">
        <v>1284</v>
      </c>
      <c r="E182" s="6" t="s">
        <v>1285</v>
      </c>
      <c r="F182" s="6" t="s">
        <v>1286</v>
      </c>
      <c r="G182" s="6" t="s">
        <v>1287</v>
      </c>
      <c r="H182" s="6" t="s">
        <v>1288</v>
      </c>
      <c r="I182" s="6" t="s">
        <v>376</v>
      </c>
      <c r="J182" s="6" t="s">
        <v>221</v>
      </c>
    </row>
    <row r="183" spans="1:10">
      <c r="A183" s="6">
        <v>182</v>
      </c>
      <c r="B183" s="6" t="s">
        <v>594</v>
      </c>
      <c r="C183" s="6" t="s">
        <v>77</v>
      </c>
      <c r="D183" s="6" t="s">
        <v>1289</v>
      </c>
      <c r="E183" s="6" t="s">
        <v>1285</v>
      </c>
      <c r="F183" s="6" t="s">
        <v>1286</v>
      </c>
      <c r="G183" s="6" t="s">
        <v>1290</v>
      </c>
      <c r="H183" s="6" t="s">
        <v>376</v>
      </c>
      <c r="I183" s="6" t="s">
        <v>376</v>
      </c>
      <c r="J183" s="6" t="s">
        <v>221</v>
      </c>
    </row>
    <row r="184" spans="1:10">
      <c r="A184" s="6">
        <v>183</v>
      </c>
      <c r="B184" s="6" t="s">
        <v>594</v>
      </c>
      <c r="C184" s="6" t="s">
        <v>77</v>
      </c>
      <c r="D184" s="6" t="s">
        <v>1291</v>
      </c>
      <c r="E184" s="6" t="s">
        <v>1292</v>
      </c>
      <c r="F184" s="6" t="s">
        <v>1286</v>
      </c>
      <c r="G184" s="6" t="s">
        <v>1293</v>
      </c>
      <c r="H184" s="6" t="s">
        <v>376</v>
      </c>
      <c r="I184" s="6" t="s">
        <v>849</v>
      </c>
      <c r="J184" s="6" t="s">
        <v>221</v>
      </c>
    </row>
    <row r="185" spans="1:10">
      <c r="A185" s="6">
        <v>184</v>
      </c>
      <c r="B185" s="6" t="s">
        <v>594</v>
      </c>
      <c r="C185" s="6" t="s">
        <v>77</v>
      </c>
      <c r="D185" s="6" t="s">
        <v>1294</v>
      </c>
      <c r="E185" s="6" t="s">
        <v>1295</v>
      </c>
      <c r="F185" s="6" t="s">
        <v>1296</v>
      </c>
      <c r="G185" s="6" t="s">
        <v>1050</v>
      </c>
      <c r="H185" s="6" t="s">
        <v>1297</v>
      </c>
      <c r="I185" s="6" t="s">
        <v>1043</v>
      </c>
      <c r="J185" s="6" t="s">
        <v>221</v>
      </c>
    </row>
    <row r="186" spans="1:10">
      <c r="A186" s="6">
        <v>185</v>
      </c>
      <c r="B186" s="6" t="s">
        <v>594</v>
      </c>
      <c r="C186" s="6" t="s">
        <v>77</v>
      </c>
      <c r="D186" s="6" t="s">
        <v>1298</v>
      </c>
      <c r="E186" s="6" t="s">
        <v>1299</v>
      </c>
      <c r="F186" s="6" t="s">
        <v>1300</v>
      </c>
      <c r="G186" s="6" t="s">
        <v>880</v>
      </c>
      <c r="H186" s="6" t="s">
        <v>376</v>
      </c>
      <c r="I186" s="6" t="s">
        <v>1301</v>
      </c>
      <c r="J186" s="6" t="s">
        <v>221</v>
      </c>
    </row>
    <row r="187" spans="1:10">
      <c r="A187" s="6">
        <v>186</v>
      </c>
      <c r="B187" s="6" t="s">
        <v>594</v>
      </c>
      <c r="C187" s="6" t="s">
        <v>77</v>
      </c>
      <c r="D187" s="6" t="s">
        <v>1302</v>
      </c>
      <c r="E187" s="6" t="s">
        <v>1303</v>
      </c>
      <c r="F187" s="6" t="s">
        <v>1304</v>
      </c>
      <c r="G187" s="6" t="s">
        <v>921</v>
      </c>
      <c r="H187" s="6" t="s">
        <v>376</v>
      </c>
      <c r="I187" s="6" t="s">
        <v>376</v>
      </c>
      <c r="J187" s="6" t="s">
        <v>221</v>
      </c>
    </row>
    <row r="188" spans="1:10">
      <c r="A188" s="6">
        <v>187</v>
      </c>
      <c r="B188" s="6" t="s">
        <v>594</v>
      </c>
      <c r="C188" s="6" t="s">
        <v>77</v>
      </c>
      <c r="D188" s="6" t="s">
        <v>1305</v>
      </c>
      <c r="E188" s="6" t="s">
        <v>1306</v>
      </c>
      <c r="F188" s="6" t="s">
        <v>1307</v>
      </c>
      <c r="G188" s="6" t="s">
        <v>617</v>
      </c>
      <c r="H188" s="6" t="s">
        <v>376</v>
      </c>
      <c r="I188" s="6" t="s">
        <v>1308</v>
      </c>
      <c r="J188" s="6" t="s">
        <v>221</v>
      </c>
    </row>
    <row r="189" spans="1:10">
      <c r="A189" s="6">
        <v>188</v>
      </c>
      <c r="B189" s="6" t="s">
        <v>594</v>
      </c>
      <c r="C189" s="6" t="s">
        <v>77</v>
      </c>
      <c r="D189" s="6" t="s">
        <v>1309</v>
      </c>
      <c r="E189" s="6" t="s">
        <v>1310</v>
      </c>
      <c r="F189" s="6" t="s">
        <v>1311</v>
      </c>
      <c r="G189" s="6" t="s">
        <v>1010</v>
      </c>
      <c r="H189" s="6" t="s">
        <v>376</v>
      </c>
      <c r="I189" s="6" t="s">
        <v>998</v>
      </c>
      <c r="J189" s="6" t="s">
        <v>221</v>
      </c>
    </row>
    <row r="190" spans="1:10">
      <c r="A190" s="6">
        <v>189</v>
      </c>
      <c r="B190" s="6" t="s">
        <v>594</v>
      </c>
      <c r="C190" s="6" t="s">
        <v>77</v>
      </c>
      <c r="D190" s="6" t="s">
        <v>1312</v>
      </c>
      <c r="E190" s="6" t="s">
        <v>1313</v>
      </c>
      <c r="F190" s="6" t="s">
        <v>1314</v>
      </c>
      <c r="G190" s="6" t="s">
        <v>1163</v>
      </c>
      <c r="H190" s="6" t="s">
        <v>1315</v>
      </c>
      <c r="I190" s="6" t="s">
        <v>376</v>
      </c>
      <c r="J190" s="6" t="s">
        <v>221</v>
      </c>
    </row>
    <row r="191" spans="1:10">
      <c r="A191" s="6">
        <v>190</v>
      </c>
      <c r="B191" s="6" t="s">
        <v>594</v>
      </c>
      <c r="C191" s="6" t="s">
        <v>77</v>
      </c>
      <c r="D191" s="6" t="s">
        <v>1316</v>
      </c>
      <c r="E191" s="6" t="s">
        <v>1317</v>
      </c>
      <c r="F191" s="6" t="s">
        <v>1318</v>
      </c>
      <c r="G191" s="6" t="s">
        <v>1319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594</v>
      </c>
      <c r="C192" s="6" t="s">
        <v>77</v>
      </c>
      <c r="D192" s="6" t="s">
        <v>1320</v>
      </c>
      <c r="E192" s="6" t="s">
        <v>1321</v>
      </c>
      <c r="F192" s="6" t="s">
        <v>1322</v>
      </c>
      <c r="G192" s="6" t="s">
        <v>671</v>
      </c>
      <c r="H192" s="6" t="s">
        <v>1323</v>
      </c>
      <c r="I192" s="6" t="s">
        <v>376</v>
      </c>
      <c r="J192" s="6" t="s">
        <v>221</v>
      </c>
    </row>
    <row r="193" spans="1:10">
      <c r="A193" s="6">
        <v>192</v>
      </c>
      <c r="B193" s="6" t="s">
        <v>594</v>
      </c>
      <c r="C193" s="6" t="s">
        <v>77</v>
      </c>
      <c r="D193" s="6" t="s">
        <v>1324</v>
      </c>
      <c r="E193" s="6" t="s">
        <v>1325</v>
      </c>
      <c r="F193" s="6" t="s">
        <v>1326</v>
      </c>
      <c r="G193" s="6" t="s">
        <v>617</v>
      </c>
      <c r="H193" s="6" t="s">
        <v>1327</v>
      </c>
      <c r="I193" s="6" t="s">
        <v>376</v>
      </c>
      <c r="J193" s="6" t="s">
        <v>221</v>
      </c>
    </row>
    <row r="194" spans="1:10">
      <c r="A194" s="6">
        <v>193</v>
      </c>
      <c r="B194" s="6" t="s">
        <v>594</v>
      </c>
      <c r="C194" s="6" t="s">
        <v>77</v>
      </c>
      <c r="D194" s="6" t="s">
        <v>1328</v>
      </c>
      <c r="E194" s="6" t="s">
        <v>1329</v>
      </c>
      <c r="F194" s="6" t="s">
        <v>1330</v>
      </c>
      <c r="G194" s="6" t="s">
        <v>1331</v>
      </c>
      <c r="H194" s="6" t="s">
        <v>1332</v>
      </c>
      <c r="I194" s="6" t="s">
        <v>376</v>
      </c>
      <c r="J194" s="6" t="s">
        <v>221</v>
      </c>
    </row>
    <row r="195" spans="1:10">
      <c r="A195" s="6">
        <v>194</v>
      </c>
      <c r="B195" s="6" t="s">
        <v>594</v>
      </c>
      <c r="C195" s="6" t="s">
        <v>77</v>
      </c>
      <c r="D195" s="6" t="s">
        <v>1333</v>
      </c>
      <c r="E195" s="6" t="s">
        <v>1334</v>
      </c>
      <c r="F195" s="6" t="s">
        <v>1335</v>
      </c>
      <c r="G195" s="6" t="s">
        <v>1336</v>
      </c>
      <c r="H195" s="6" t="s">
        <v>376</v>
      </c>
      <c r="I195" s="6" t="s">
        <v>599</v>
      </c>
      <c r="J195" s="6" t="s">
        <v>221</v>
      </c>
    </row>
    <row r="196" spans="1:10">
      <c r="A196" s="6">
        <v>195</v>
      </c>
      <c r="B196" s="6" t="s">
        <v>594</v>
      </c>
      <c r="C196" s="6" t="s">
        <v>77</v>
      </c>
      <c r="D196" s="6" t="s">
        <v>1337</v>
      </c>
      <c r="E196" s="6" t="s">
        <v>1338</v>
      </c>
      <c r="F196" s="6" t="s">
        <v>1339</v>
      </c>
      <c r="G196" s="6" t="s">
        <v>964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594</v>
      </c>
      <c r="C197" s="6" t="s">
        <v>77</v>
      </c>
      <c r="D197" s="6" t="s">
        <v>1340</v>
      </c>
      <c r="E197" s="6" t="s">
        <v>1341</v>
      </c>
      <c r="F197" s="6" t="s">
        <v>1342</v>
      </c>
      <c r="G197" s="6" t="s">
        <v>630</v>
      </c>
      <c r="H197" s="6" t="s">
        <v>1343</v>
      </c>
      <c r="I197" s="6" t="s">
        <v>376</v>
      </c>
      <c r="J197" s="6" t="s">
        <v>221</v>
      </c>
    </row>
    <row r="198" spans="1:10">
      <c r="A198" s="6">
        <v>197</v>
      </c>
      <c r="B198" s="6" t="s">
        <v>594</v>
      </c>
      <c r="C198" s="6" t="s">
        <v>77</v>
      </c>
      <c r="D198" s="6" t="s">
        <v>1344</v>
      </c>
      <c r="E198" s="6" t="s">
        <v>1345</v>
      </c>
      <c r="F198" s="6" t="s">
        <v>1185</v>
      </c>
      <c r="G198" s="6" t="s">
        <v>1186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594</v>
      </c>
      <c r="C199" s="6" t="s">
        <v>77</v>
      </c>
      <c r="D199" s="6" t="s">
        <v>1346</v>
      </c>
      <c r="E199" s="6" t="s">
        <v>1347</v>
      </c>
      <c r="F199" s="6" t="s">
        <v>1348</v>
      </c>
      <c r="G199" s="6" t="s">
        <v>857</v>
      </c>
      <c r="H199" s="6" t="s">
        <v>1241</v>
      </c>
      <c r="I199" s="6" t="s">
        <v>376</v>
      </c>
      <c r="J199" s="6" t="s">
        <v>221</v>
      </c>
    </row>
    <row r="200" spans="1:10">
      <c r="A200" s="6">
        <v>199</v>
      </c>
      <c r="B200" s="6" t="s">
        <v>594</v>
      </c>
      <c r="C200" s="6" t="s">
        <v>77</v>
      </c>
      <c r="D200" s="6" t="s">
        <v>1349</v>
      </c>
      <c r="E200" s="6" t="s">
        <v>1350</v>
      </c>
      <c r="F200" s="6" t="s">
        <v>1351</v>
      </c>
      <c r="G200" s="6" t="s">
        <v>1050</v>
      </c>
      <c r="H200" s="6" t="s">
        <v>1352</v>
      </c>
      <c r="I200" s="6" t="s">
        <v>376</v>
      </c>
      <c r="J200" s="6" t="s">
        <v>221</v>
      </c>
    </row>
    <row r="201" spans="1:10">
      <c r="A201" s="6">
        <v>200</v>
      </c>
      <c r="B201" s="6" t="s">
        <v>594</v>
      </c>
      <c r="C201" s="6" t="s">
        <v>77</v>
      </c>
      <c r="D201" s="6" t="s">
        <v>1353</v>
      </c>
      <c r="E201" s="6" t="s">
        <v>1354</v>
      </c>
      <c r="F201" s="6" t="s">
        <v>1355</v>
      </c>
      <c r="G201" s="6" t="s">
        <v>893</v>
      </c>
      <c r="H201" s="6" t="s">
        <v>376</v>
      </c>
      <c r="I201" s="6" t="s">
        <v>1356</v>
      </c>
      <c r="J201" s="6" t="s">
        <v>221</v>
      </c>
    </row>
    <row r="202" spans="1:10">
      <c r="A202" s="6">
        <v>201</v>
      </c>
      <c r="B202" s="6" t="s">
        <v>594</v>
      </c>
      <c r="C202" s="6" t="s">
        <v>77</v>
      </c>
      <c r="D202" s="6" t="s">
        <v>1357</v>
      </c>
      <c r="E202" s="6" t="s">
        <v>1358</v>
      </c>
      <c r="F202" s="6" t="s">
        <v>1359</v>
      </c>
      <c r="G202" s="6" t="s">
        <v>893</v>
      </c>
      <c r="H202" s="6" t="s">
        <v>1191</v>
      </c>
      <c r="I202" s="6" t="s">
        <v>1360</v>
      </c>
      <c r="J202" s="6" t="s">
        <v>221</v>
      </c>
    </row>
    <row r="203" spans="1:10">
      <c r="A203" s="6">
        <v>202</v>
      </c>
      <c r="B203" s="6" t="s">
        <v>594</v>
      </c>
      <c r="C203" s="6" t="s">
        <v>77</v>
      </c>
      <c r="D203" s="6" t="s">
        <v>1361</v>
      </c>
      <c r="E203" s="6" t="s">
        <v>1362</v>
      </c>
      <c r="F203" s="6" t="s">
        <v>1363</v>
      </c>
      <c r="G203" s="6" t="s">
        <v>893</v>
      </c>
      <c r="H203" s="6" t="s">
        <v>1364</v>
      </c>
      <c r="I203" s="6" t="s">
        <v>1027</v>
      </c>
      <c r="J203" s="6" t="s">
        <v>221</v>
      </c>
    </row>
    <row r="204" spans="1:10">
      <c r="A204" s="6">
        <v>203</v>
      </c>
      <c r="B204" s="6" t="s">
        <v>594</v>
      </c>
      <c r="C204" s="6" t="s">
        <v>77</v>
      </c>
      <c r="D204" s="6" t="s">
        <v>1365</v>
      </c>
      <c r="E204" s="6" t="s">
        <v>1366</v>
      </c>
      <c r="F204" s="6" t="s">
        <v>1367</v>
      </c>
      <c r="G204" s="6" t="s">
        <v>736</v>
      </c>
      <c r="H204" s="6" t="s">
        <v>1368</v>
      </c>
      <c r="I204" s="6" t="s">
        <v>376</v>
      </c>
      <c r="J204" s="6" t="s">
        <v>221</v>
      </c>
    </row>
    <row r="205" spans="1:10">
      <c r="A205" s="6">
        <v>204</v>
      </c>
      <c r="B205" s="6" t="s">
        <v>594</v>
      </c>
      <c r="C205" s="6" t="s">
        <v>77</v>
      </c>
      <c r="D205" s="6" t="s">
        <v>1369</v>
      </c>
      <c r="E205" s="6" t="s">
        <v>1370</v>
      </c>
      <c r="F205" s="6" t="s">
        <v>1371</v>
      </c>
      <c r="G205" s="6" t="s">
        <v>1236</v>
      </c>
      <c r="H205" s="6" t="s">
        <v>376</v>
      </c>
      <c r="I205" s="6" t="s">
        <v>376</v>
      </c>
      <c r="J205" s="6" t="s">
        <v>221</v>
      </c>
    </row>
    <row r="206" spans="1:10">
      <c r="A206" s="6">
        <v>205</v>
      </c>
      <c r="B206" s="6" t="s">
        <v>594</v>
      </c>
      <c r="C206" s="6" t="s">
        <v>77</v>
      </c>
      <c r="D206" s="6" t="s">
        <v>1372</v>
      </c>
      <c r="E206" s="6" t="s">
        <v>1373</v>
      </c>
      <c r="F206" s="6" t="s">
        <v>1374</v>
      </c>
      <c r="G206" s="6" t="s">
        <v>617</v>
      </c>
      <c r="H206" s="6" t="s">
        <v>376</v>
      </c>
      <c r="I206" s="6" t="s">
        <v>376</v>
      </c>
      <c r="J206" s="6" t="s">
        <v>221</v>
      </c>
    </row>
    <row r="207" spans="1:10">
      <c r="A207" s="6">
        <v>206</v>
      </c>
      <c r="B207" s="6" t="s">
        <v>594</v>
      </c>
      <c r="C207" s="6" t="s">
        <v>77</v>
      </c>
      <c r="D207" s="6" t="s">
        <v>1375</v>
      </c>
      <c r="E207" s="6" t="s">
        <v>1376</v>
      </c>
      <c r="F207" s="6" t="s">
        <v>1377</v>
      </c>
      <c r="G207" s="6" t="s">
        <v>622</v>
      </c>
      <c r="H207" s="6" t="s">
        <v>376</v>
      </c>
      <c r="I207" s="6" t="s">
        <v>1378</v>
      </c>
      <c r="J207" s="6" t="s">
        <v>221</v>
      </c>
    </row>
    <row r="208" spans="1:10">
      <c r="A208" s="6">
        <v>207</v>
      </c>
      <c r="B208" s="6" t="s">
        <v>594</v>
      </c>
      <c r="C208" s="6" t="s">
        <v>77</v>
      </c>
      <c r="D208" s="6" t="s">
        <v>1379</v>
      </c>
      <c r="E208" s="6" t="s">
        <v>1380</v>
      </c>
      <c r="F208" s="6" t="s">
        <v>1381</v>
      </c>
      <c r="G208" s="6" t="s">
        <v>1050</v>
      </c>
      <c r="H208" s="6" t="s">
        <v>1382</v>
      </c>
      <c r="I208" s="6" t="s">
        <v>376</v>
      </c>
      <c r="J208" s="6" t="s">
        <v>221</v>
      </c>
    </row>
    <row r="209" spans="1:10">
      <c r="A209" s="6">
        <v>208</v>
      </c>
      <c r="B209" s="6" t="s">
        <v>594</v>
      </c>
      <c r="C209" s="6" t="s">
        <v>77</v>
      </c>
      <c r="D209" s="6" t="s">
        <v>1383</v>
      </c>
      <c r="E209" s="6" t="s">
        <v>1384</v>
      </c>
      <c r="F209" s="6" t="s">
        <v>1385</v>
      </c>
      <c r="G209" s="6" t="s">
        <v>622</v>
      </c>
      <c r="H209" s="6" t="s">
        <v>1386</v>
      </c>
      <c r="I209" s="6" t="s">
        <v>998</v>
      </c>
      <c r="J209" s="6" t="s">
        <v>221</v>
      </c>
    </row>
    <row r="210" spans="1:10">
      <c r="A210" s="6">
        <v>209</v>
      </c>
      <c r="B210" s="6" t="s">
        <v>594</v>
      </c>
      <c r="C210" s="6" t="s">
        <v>77</v>
      </c>
      <c r="D210" s="6" t="s">
        <v>1387</v>
      </c>
      <c r="E210" s="6" t="s">
        <v>1388</v>
      </c>
      <c r="F210" s="6" t="s">
        <v>1389</v>
      </c>
      <c r="G210" s="6" t="s">
        <v>1020</v>
      </c>
      <c r="H210" s="6" t="s">
        <v>1390</v>
      </c>
      <c r="I210" s="6" t="s">
        <v>376</v>
      </c>
      <c r="J210" s="6" t="s">
        <v>221</v>
      </c>
    </row>
    <row r="211" spans="1:10">
      <c r="A211" s="6">
        <v>210</v>
      </c>
      <c r="B211" s="6" t="s">
        <v>594</v>
      </c>
      <c r="C211" s="6" t="s">
        <v>77</v>
      </c>
      <c r="D211" s="6" t="s">
        <v>1391</v>
      </c>
      <c r="E211" s="6" t="s">
        <v>1392</v>
      </c>
      <c r="F211" s="6" t="s">
        <v>1393</v>
      </c>
      <c r="G211" s="6" t="s">
        <v>993</v>
      </c>
      <c r="H211" s="6" t="s">
        <v>376</v>
      </c>
      <c r="I211" s="6" t="s">
        <v>1027</v>
      </c>
      <c r="J211" s="6" t="s">
        <v>221</v>
      </c>
    </row>
    <row r="212" spans="1:10">
      <c r="A212" s="6">
        <v>211</v>
      </c>
      <c r="B212" s="6" t="s">
        <v>594</v>
      </c>
      <c r="C212" s="6" t="s">
        <v>77</v>
      </c>
      <c r="D212" s="6" t="s">
        <v>1394</v>
      </c>
      <c r="E212" s="6" t="s">
        <v>1395</v>
      </c>
      <c r="F212" s="6" t="s">
        <v>1396</v>
      </c>
      <c r="G212" s="6" t="s">
        <v>1109</v>
      </c>
      <c r="H212" s="6" t="s">
        <v>1397</v>
      </c>
      <c r="I212" s="6" t="s">
        <v>376</v>
      </c>
      <c r="J212" s="6" t="s">
        <v>221</v>
      </c>
    </row>
    <row r="213" spans="1:10">
      <c r="A213" s="6">
        <v>212</v>
      </c>
      <c r="B213" s="6" t="s">
        <v>594</v>
      </c>
      <c r="C213" s="6" t="s">
        <v>77</v>
      </c>
      <c r="D213" s="6" t="s">
        <v>1398</v>
      </c>
      <c r="E213" s="6" t="s">
        <v>1399</v>
      </c>
      <c r="F213" s="6" t="s">
        <v>1400</v>
      </c>
      <c r="G213" s="6" t="s">
        <v>825</v>
      </c>
      <c r="H213" s="6" t="s">
        <v>1261</v>
      </c>
      <c r="I213" s="6" t="s">
        <v>376</v>
      </c>
      <c r="J213" s="6" t="s">
        <v>221</v>
      </c>
    </row>
    <row r="214" spans="1:10">
      <c r="A214" s="6">
        <v>213</v>
      </c>
      <c r="B214" s="6" t="s">
        <v>594</v>
      </c>
      <c r="C214" s="6" t="s">
        <v>77</v>
      </c>
      <c r="D214" s="6" t="s">
        <v>1401</v>
      </c>
      <c r="E214" s="6" t="s">
        <v>1402</v>
      </c>
      <c r="F214" s="6" t="s">
        <v>1403</v>
      </c>
      <c r="G214" s="6" t="s">
        <v>1404</v>
      </c>
      <c r="H214" s="6" t="s">
        <v>376</v>
      </c>
      <c r="I214" s="6" t="s">
        <v>376</v>
      </c>
      <c r="J214" s="6" t="s">
        <v>221</v>
      </c>
    </row>
    <row r="215" spans="1:10">
      <c r="A215" s="6">
        <v>214</v>
      </c>
      <c r="B215" s="6" t="s">
        <v>594</v>
      </c>
      <c r="C215" s="6" t="s">
        <v>77</v>
      </c>
      <c r="D215" s="6" t="s">
        <v>1405</v>
      </c>
      <c r="E215" s="6" t="s">
        <v>1406</v>
      </c>
      <c r="F215" s="6" t="s">
        <v>1407</v>
      </c>
      <c r="G215" s="6" t="s">
        <v>1336</v>
      </c>
      <c r="H215" s="6" t="s">
        <v>376</v>
      </c>
      <c r="I215" s="6" t="s">
        <v>376</v>
      </c>
      <c r="J215" s="6" t="s">
        <v>221</v>
      </c>
    </row>
    <row r="216" spans="1:10">
      <c r="A216" s="6">
        <v>215</v>
      </c>
      <c r="B216" s="6" t="s">
        <v>594</v>
      </c>
      <c r="C216" s="6" t="s">
        <v>77</v>
      </c>
      <c r="D216" s="6" t="s">
        <v>1408</v>
      </c>
      <c r="E216" s="6" t="s">
        <v>1409</v>
      </c>
      <c r="F216" s="6" t="s">
        <v>1410</v>
      </c>
      <c r="G216" s="6" t="s">
        <v>658</v>
      </c>
      <c r="H216" s="6" t="s">
        <v>1411</v>
      </c>
      <c r="I216" s="6" t="s">
        <v>376</v>
      </c>
      <c r="J216" s="6" t="s">
        <v>221</v>
      </c>
    </row>
    <row r="217" spans="1:10">
      <c r="A217" s="6">
        <v>216</v>
      </c>
      <c r="B217" s="6" t="s">
        <v>594</v>
      </c>
      <c r="C217" s="6" t="s">
        <v>77</v>
      </c>
      <c r="D217" s="6" t="s">
        <v>1412</v>
      </c>
      <c r="E217" s="6" t="s">
        <v>1413</v>
      </c>
      <c r="F217" s="6" t="s">
        <v>1414</v>
      </c>
      <c r="G217" s="6" t="s">
        <v>837</v>
      </c>
      <c r="H217" s="6" t="s">
        <v>376</v>
      </c>
      <c r="I217" s="6" t="s">
        <v>376</v>
      </c>
      <c r="J217" s="6" t="s">
        <v>221</v>
      </c>
    </row>
    <row r="218" spans="1:10">
      <c r="A218" s="6">
        <v>217</v>
      </c>
      <c r="B218" s="6" t="s">
        <v>594</v>
      </c>
      <c r="C218" s="6" t="s">
        <v>77</v>
      </c>
      <c r="D218" s="6" t="s">
        <v>1415</v>
      </c>
      <c r="E218" s="6" t="s">
        <v>1416</v>
      </c>
      <c r="F218" s="6" t="s">
        <v>1417</v>
      </c>
      <c r="G218" s="6" t="s">
        <v>603</v>
      </c>
      <c r="H218" s="6" t="s">
        <v>1418</v>
      </c>
      <c r="I218" s="6" t="s">
        <v>376</v>
      </c>
      <c r="J218" s="6" t="s">
        <v>221</v>
      </c>
    </row>
    <row r="219" spans="1:10">
      <c r="A219" s="6">
        <v>218</v>
      </c>
      <c r="B219" s="6" t="s">
        <v>594</v>
      </c>
      <c r="C219" s="6" t="s">
        <v>77</v>
      </c>
      <c r="D219" s="6" t="s">
        <v>1419</v>
      </c>
      <c r="E219" s="6" t="s">
        <v>1420</v>
      </c>
      <c r="F219" s="6" t="s">
        <v>1421</v>
      </c>
      <c r="G219" s="6" t="s">
        <v>949</v>
      </c>
      <c r="H219" s="6" t="s">
        <v>376</v>
      </c>
      <c r="I219" s="6" t="s">
        <v>376</v>
      </c>
      <c r="J219" s="6" t="s">
        <v>221</v>
      </c>
    </row>
    <row r="220" spans="1:10">
      <c r="A220" s="6">
        <v>219</v>
      </c>
      <c r="B220" s="6" t="s">
        <v>594</v>
      </c>
      <c r="C220" s="6" t="s">
        <v>77</v>
      </c>
      <c r="D220" s="6" t="s">
        <v>1422</v>
      </c>
      <c r="E220" s="6" t="s">
        <v>1423</v>
      </c>
      <c r="F220" s="6" t="s">
        <v>1424</v>
      </c>
      <c r="G220" s="6" t="s">
        <v>1425</v>
      </c>
      <c r="H220" s="6" t="s">
        <v>376</v>
      </c>
      <c r="I220" s="6" t="s">
        <v>376</v>
      </c>
      <c r="J220" s="6" t="s">
        <v>221</v>
      </c>
    </row>
    <row r="221" spans="1:10">
      <c r="A221" s="6">
        <v>220</v>
      </c>
      <c r="B221" s="6" t="s">
        <v>594</v>
      </c>
      <c r="C221" s="6" t="s">
        <v>77</v>
      </c>
      <c r="D221" s="6" t="s">
        <v>1426</v>
      </c>
      <c r="E221" s="6" t="s">
        <v>1427</v>
      </c>
      <c r="F221" s="6" t="s">
        <v>1428</v>
      </c>
      <c r="G221" s="6" t="s">
        <v>1236</v>
      </c>
      <c r="H221" s="6" t="s">
        <v>376</v>
      </c>
      <c r="I221" s="6" t="s">
        <v>376</v>
      </c>
      <c r="J221" s="6" t="s">
        <v>221</v>
      </c>
    </row>
    <row r="222" spans="1:10">
      <c r="A222" s="6">
        <v>221</v>
      </c>
      <c r="B222" s="6" t="s">
        <v>594</v>
      </c>
      <c r="C222" s="6" t="s">
        <v>77</v>
      </c>
      <c r="D222" s="6" t="s">
        <v>1429</v>
      </c>
      <c r="E222" s="6" t="s">
        <v>1430</v>
      </c>
      <c r="F222" s="6" t="s">
        <v>1431</v>
      </c>
      <c r="G222" s="6" t="s">
        <v>984</v>
      </c>
      <c r="H222" s="6" t="s">
        <v>376</v>
      </c>
      <c r="I222" s="6" t="s">
        <v>998</v>
      </c>
      <c r="J222" s="6" t="s">
        <v>221</v>
      </c>
    </row>
    <row r="223" spans="1:10">
      <c r="A223" s="6">
        <v>222</v>
      </c>
      <c r="B223" s="6" t="s">
        <v>594</v>
      </c>
      <c r="C223" s="6" t="s">
        <v>77</v>
      </c>
      <c r="D223" s="6" t="s">
        <v>1432</v>
      </c>
      <c r="E223" s="6" t="s">
        <v>1433</v>
      </c>
      <c r="F223" s="6" t="s">
        <v>1434</v>
      </c>
      <c r="G223" s="6" t="s">
        <v>1435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594</v>
      </c>
      <c r="C224" s="6" t="s">
        <v>77</v>
      </c>
      <c r="D224" s="6" t="s">
        <v>1436</v>
      </c>
      <c r="E224" s="6" t="s">
        <v>1437</v>
      </c>
      <c r="F224" s="6" t="s">
        <v>1438</v>
      </c>
      <c r="G224" s="6" t="s">
        <v>867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594</v>
      </c>
      <c r="C225" s="6" t="s">
        <v>77</v>
      </c>
      <c r="D225" s="6" t="s">
        <v>1439</v>
      </c>
      <c r="E225" s="6" t="s">
        <v>1440</v>
      </c>
      <c r="F225" s="6" t="s">
        <v>1441</v>
      </c>
      <c r="G225" s="6" t="s">
        <v>1038</v>
      </c>
      <c r="H225" s="6" t="s">
        <v>1442</v>
      </c>
      <c r="I225" s="6" t="s">
        <v>376</v>
      </c>
      <c r="J225" s="6" t="s">
        <v>221</v>
      </c>
    </row>
    <row r="226" spans="1:10">
      <c r="A226" s="6">
        <v>225</v>
      </c>
      <c r="B226" s="6" t="s">
        <v>594</v>
      </c>
      <c r="C226" s="6" t="s">
        <v>77</v>
      </c>
      <c r="D226" s="6" t="s">
        <v>1443</v>
      </c>
      <c r="E226" s="6" t="s">
        <v>1444</v>
      </c>
      <c r="F226" s="6" t="s">
        <v>1445</v>
      </c>
      <c r="G226" s="6" t="s">
        <v>1446</v>
      </c>
      <c r="H226" s="6" t="s">
        <v>376</v>
      </c>
      <c r="I226" s="6" t="s">
        <v>376</v>
      </c>
      <c r="J226" s="6" t="s">
        <v>221</v>
      </c>
    </row>
    <row r="227" spans="1:10">
      <c r="A227" s="6">
        <v>226</v>
      </c>
      <c r="B227" s="6" t="s">
        <v>594</v>
      </c>
      <c r="C227" s="6" t="s">
        <v>77</v>
      </c>
      <c r="D227" s="6" t="s">
        <v>1447</v>
      </c>
      <c r="E227" s="6" t="s">
        <v>1448</v>
      </c>
      <c r="F227" s="6" t="s">
        <v>1449</v>
      </c>
      <c r="G227" s="6" t="s">
        <v>934</v>
      </c>
      <c r="H227" s="6" t="s">
        <v>376</v>
      </c>
      <c r="I227" s="6" t="s">
        <v>376</v>
      </c>
      <c r="J227" s="6" t="s">
        <v>221</v>
      </c>
    </row>
    <row r="228" spans="1:10">
      <c r="A228" s="6">
        <v>227</v>
      </c>
      <c r="B228" s="6" t="s">
        <v>594</v>
      </c>
      <c r="C228" s="6" t="s">
        <v>77</v>
      </c>
      <c r="D228" s="6" t="s">
        <v>1450</v>
      </c>
      <c r="E228" s="6" t="s">
        <v>1451</v>
      </c>
      <c r="F228" s="6" t="s">
        <v>1452</v>
      </c>
      <c r="G228" s="6" t="s">
        <v>1109</v>
      </c>
      <c r="H228" s="6" t="s">
        <v>376</v>
      </c>
      <c r="I228" s="6" t="s">
        <v>599</v>
      </c>
      <c r="J228" s="6" t="s">
        <v>221</v>
      </c>
    </row>
    <row r="229" spans="1:10">
      <c r="A229" s="6">
        <v>228</v>
      </c>
      <c r="B229" s="6" t="s">
        <v>594</v>
      </c>
      <c r="C229" s="6" t="s">
        <v>77</v>
      </c>
      <c r="D229" s="6" t="s">
        <v>1453</v>
      </c>
      <c r="E229" s="6" t="s">
        <v>1454</v>
      </c>
      <c r="F229" s="6" t="s">
        <v>1455</v>
      </c>
      <c r="G229" s="6" t="s">
        <v>1109</v>
      </c>
      <c r="H229" s="6" t="s">
        <v>1456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594</v>
      </c>
      <c r="C230" s="6" t="s">
        <v>77</v>
      </c>
      <c r="D230" s="6" t="s">
        <v>1457</v>
      </c>
      <c r="E230" s="6" t="s">
        <v>1458</v>
      </c>
      <c r="F230" s="6" t="s">
        <v>1459</v>
      </c>
      <c r="G230" s="6" t="s">
        <v>934</v>
      </c>
      <c r="H230" s="6" t="s">
        <v>376</v>
      </c>
      <c r="I230" s="6" t="s">
        <v>376</v>
      </c>
      <c r="J230" s="6" t="s">
        <v>221</v>
      </c>
    </row>
    <row r="231" spans="1:10">
      <c r="A231" s="6">
        <v>230</v>
      </c>
      <c r="B231" s="6" t="s">
        <v>594</v>
      </c>
      <c r="C231" s="6" t="s">
        <v>77</v>
      </c>
      <c r="D231" s="6" t="s">
        <v>1460</v>
      </c>
      <c r="E231" s="6" t="s">
        <v>1461</v>
      </c>
      <c r="F231" s="6" t="s">
        <v>1462</v>
      </c>
      <c r="G231" s="6" t="s">
        <v>732</v>
      </c>
      <c r="H231" s="6" t="s">
        <v>376</v>
      </c>
      <c r="I231" s="6" t="s">
        <v>376</v>
      </c>
      <c r="J231" s="6" t="s">
        <v>221</v>
      </c>
    </row>
    <row r="232" spans="1:10">
      <c r="A232" s="6">
        <v>231</v>
      </c>
      <c r="B232" s="6" t="s">
        <v>594</v>
      </c>
      <c r="C232" s="6" t="s">
        <v>77</v>
      </c>
      <c r="D232" s="6" t="s">
        <v>1463</v>
      </c>
      <c r="E232" s="6" t="s">
        <v>1464</v>
      </c>
      <c r="F232" s="6" t="s">
        <v>1465</v>
      </c>
      <c r="G232" s="6" t="s">
        <v>1010</v>
      </c>
      <c r="H232" s="6" t="s">
        <v>1466</v>
      </c>
      <c r="I232" s="6" t="s">
        <v>376</v>
      </c>
      <c r="J232" s="6" t="s">
        <v>221</v>
      </c>
    </row>
    <row r="233" spans="1:10">
      <c r="A233" s="6">
        <v>232</v>
      </c>
      <c r="B233" s="6" t="s">
        <v>594</v>
      </c>
      <c r="C233" s="6" t="s">
        <v>77</v>
      </c>
      <c r="D233" s="6" t="s">
        <v>1467</v>
      </c>
      <c r="E233" s="6" t="s">
        <v>1468</v>
      </c>
      <c r="F233" s="6" t="s">
        <v>1469</v>
      </c>
      <c r="G233" s="6" t="s">
        <v>622</v>
      </c>
      <c r="H233" s="6" t="s">
        <v>1470</v>
      </c>
      <c r="I233" s="6" t="s">
        <v>376</v>
      </c>
      <c r="J233" s="6" t="s">
        <v>221</v>
      </c>
    </row>
    <row r="234" spans="1:10">
      <c r="A234" s="6">
        <v>233</v>
      </c>
      <c r="B234" s="6" t="s">
        <v>594</v>
      </c>
      <c r="C234" s="6" t="s">
        <v>77</v>
      </c>
      <c r="D234" s="6" t="s">
        <v>1471</v>
      </c>
      <c r="E234" s="6" t="s">
        <v>1472</v>
      </c>
      <c r="F234" s="6" t="s">
        <v>1473</v>
      </c>
      <c r="G234" s="6" t="s">
        <v>893</v>
      </c>
      <c r="H234" s="6" t="s">
        <v>376</v>
      </c>
      <c r="I234" s="6" t="s">
        <v>376</v>
      </c>
      <c r="J234" s="6" t="s">
        <v>221</v>
      </c>
    </row>
    <row r="235" spans="1:10">
      <c r="A235" s="6">
        <v>234</v>
      </c>
      <c r="B235" s="6" t="s">
        <v>594</v>
      </c>
      <c r="C235" s="6" t="s">
        <v>77</v>
      </c>
      <c r="D235" s="6" t="s">
        <v>1474</v>
      </c>
      <c r="E235" s="6" t="s">
        <v>1475</v>
      </c>
      <c r="F235" s="6" t="s">
        <v>1476</v>
      </c>
      <c r="G235" s="6" t="s">
        <v>1121</v>
      </c>
      <c r="H235" s="6" t="s">
        <v>376</v>
      </c>
      <c r="I235" s="6" t="s">
        <v>376</v>
      </c>
      <c r="J235" s="6" t="s">
        <v>221</v>
      </c>
    </row>
    <row r="236" spans="1:10">
      <c r="A236" s="6">
        <v>235</v>
      </c>
      <c r="B236" s="6" t="s">
        <v>594</v>
      </c>
      <c r="C236" s="6" t="s">
        <v>77</v>
      </c>
      <c r="D236" s="6" t="s">
        <v>1477</v>
      </c>
      <c r="E236" s="6" t="s">
        <v>1478</v>
      </c>
      <c r="F236" s="6" t="s">
        <v>1479</v>
      </c>
      <c r="G236" s="6" t="s">
        <v>598</v>
      </c>
      <c r="H236" s="6" t="s">
        <v>1480</v>
      </c>
      <c r="I236" s="6" t="s">
        <v>1481</v>
      </c>
      <c r="J236" s="6" t="s">
        <v>221</v>
      </c>
    </row>
    <row r="237" spans="1:10">
      <c r="A237" s="6">
        <v>236</v>
      </c>
      <c r="B237" s="6" t="s">
        <v>594</v>
      </c>
      <c r="C237" s="6" t="s">
        <v>77</v>
      </c>
      <c r="D237" s="6" t="s">
        <v>1482</v>
      </c>
      <c r="E237" s="6" t="s">
        <v>1483</v>
      </c>
      <c r="F237" s="6" t="s">
        <v>1484</v>
      </c>
      <c r="G237" s="6" t="s">
        <v>819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594</v>
      </c>
      <c r="C238" s="6" t="s">
        <v>77</v>
      </c>
      <c r="D238" s="6" t="s">
        <v>1485</v>
      </c>
      <c r="E238" s="6" t="s">
        <v>1486</v>
      </c>
      <c r="F238" s="6" t="s">
        <v>1487</v>
      </c>
      <c r="G238" s="6" t="s">
        <v>630</v>
      </c>
      <c r="H238" s="6" t="s">
        <v>1488</v>
      </c>
      <c r="I238" s="6" t="s">
        <v>376</v>
      </c>
      <c r="J238" s="6" t="s">
        <v>221</v>
      </c>
    </row>
    <row r="239" spans="1:10">
      <c r="A239" s="6">
        <v>238</v>
      </c>
      <c r="B239" s="6" t="s">
        <v>594</v>
      </c>
      <c r="C239" s="6" t="s">
        <v>77</v>
      </c>
      <c r="D239" s="6" t="s">
        <v>1489</v>
      </c>
      <c r="E239" s="6" t="s">
        <v>1490</v>
      </c>
      <c r="F239" s="6" t="s">
        <v>1491</v>
      </c>
      <c r="G239" s="6" t="s">
        <v>740</v>
      </c>
      <c r="H239" s="6" t="s">
        <v>1492</v>
      </c>
      <c r="I239" s="6" t="s">
        <v>376</v>
      </c>
      <c r="J239" s="6" t="s">
        <v>221</v>
      </c>
    </row>
    <row r="240" spans="1:10">
      <c r="A240" s="6">
        <v>239</v>
      </c>
      <c r="B240" s="6" t="s">
        <v>594</v>
      </c>
      <c r="C240" s="6" t="s">
        <v>77</v>
      </c>
      <c r="D240" s="6" t="s">
        <v>1493</v>
      </c>
      <c r="E240" s="6" t="s">
        <v>1494</v>
      </c>
      <c r="F240" s="6" t="s">
        <v>1495</v>
      </c>
      <c r="G240" s="6" t="s">
        <v>630</v>
      </c>
      <c r="H240" s="6" t="s">
        <v>1496</v>
      </c>
      <c r="I240" s="6" t="s">
        <v>376</v>
      </c>
      <c r="J240" s="6" t="s">
        <v>221</v>
      </c>
    </row>
    <row r="241" spans="1:10">
      <c r="A241" s="6">
        <v>240</v>
      </c>
      <c r="B241" s="6" t="s">
        <v>594</v>
      </c>
      <c r="C241" s="6" t="s">
        <v>77</v>
      </c>
      <c r="D241" s="6" t="s">
        <v>1497</v>
      </c>
      <c r="E241" s="6" t="s">
        <v>1498</v>
      </c>
      <c r="F241" s="6" t="s">
        <v>1499</v>
      </c>
      <c r="G241" s="6" t="s">
        <v>713</v>
      </c>
      <c r="H241" s="6" t="s">
        <v>1500</v>
      </c>
      <c r="I241" s="6" t="s">
        <v>998</v>
      </c>
      <c r="J241" s="6" t="s">
        <v>221</v>
      </c>
    </row>
    <row r="242" spans="1:10">
      <c r="A242" s="6">
        <v>241</v>
      </c>
      <c r="B242" s="6" t="s">
        <v>594</v>
      </c>
      <c r="C242" s="6" t="s">
        <v>77</v>
      </c>
      <c r="D242" s="6" t="s">
        <v>1501</v>
      </c>
      <c r="E242" s="6" t="s">
        <v>1502</v>
      </c>
      <c r="F242" s="6" t="s">
        <v>1503</v>
      </c>
      <c r="G242" s="6" t="s">
        <v>622</v>
      </c>
      <c r="H242" s="6" t="s">
        <v>1504</v>
      </c>
      <c r="I242" s="6" t="s">
        <v>376</v>
      </c>
      <c r="J242" s="6" t="s">
        <v>221</v>
      </c>
    </row>
    <row r="243" spans="1:10">
      <c r="A243" s="6">
        <v>242</v>
      </c>
      <c r="B243" s="6" t="s">
        <v>594</v>
      </c>
      <c r="C243" s="6" t="s">
        <v>77</v>
      </c>
      <c r="D243" s="6" t="s">
        <v>1505</v>
      </c>
      <c r="E243" s="6" t="s">
        <v>1506</v>
      </c>
      <c r="F243" s="6" t="s">
        <v>1507</v>
      </c>
      <c r="G243" s="6" t="s">
        <v>598</v>
      </c>
      <c r="H243" s="6" t="s">
        <v>376</v>
      </c>
      <c r="I243" s="6" t="s">
        <v>376</v>
      </c>
      <c r="J243" s="6" t="s">
        <v>221</v>
      </c>
    </row>
    <row r="244" spans="1:10">
      <c r="A244" s="6">
        <v>243</v>
      </c>
      <c r="B244" s="6" t="s">
        <v>594</v>
      </c>
      <c r="C244" s="6" t="s">
        <v>77</v>
      </c>
      <c r="D244" s="6" t="s">
        <v>1508</v>
      </c>
      <c r="E244" s="6" t="s">
        <v>1509</v>
      </c>
      <c r="F244" s="6" t="s">
        <v>1510</v>
      </c>
      <c r="G244" s="6" t="s">
        <v>611</v>
      </c>
      <c r="H244" s="6" t="s">
        <v>376</v>
      </c>
      <c r="I244" s="6" t="s">
        <v>599</v>
      </c>
      <c r="J244" s="6" t="s">
        <v>221</v>
      </c>
    </row>
    <row r="245" spans="1:10">
      <c r="A245" s="6">
        <v>244</v>
      </c>
      <c r="B245" s="6" t="s">
        <v>594</v>
      </c>
      <c r="C245" s="6" t="s">
        <v>77</v>
      </c>
      <c r="D245" s="6" t="s">
        <v>1511</v>
      </c>
      <c r="E245" s="6" t="s">
        <v>1512</v>
      </c>
      <c r="F245" s="6" t="s">
        <v>1513</v>
      </c>
      <c r="G245" s="6" t="s">
        <v>1050</v>
      </c>
      <c r="H245" s="6" t="s">
        <v>1514</v>
      </c>
      <c r="I245" s="6" t="s">
        <v>1254</v>
      </c>
      <c r="J245" s="6" t="s">
        <v>221</v>
      </c>
    </row>
    <row r="246" spans="1:10">
      <c r="A246" s="6">
        <v>245</v>
      </c>
      <c r="B246" s="6" t="s">
        <v>594</v>
      </c>
      <c r="C246" s="6" t="s">
        <v>77</v>
      </c>
      <c r="D246" s="6" t="s">
        <v>1515</v>
      </c>
      <c r="E246" s="6" t="s">
        <v>1516</v>
      </c>
      <c r="F246" s="6" t="s">
        <v>1517</v>
      </c>
      <c r="G246" s="6" t="s">
        <v>1109</v>
      </c>
      <c r="H246" s="6" t="s">
        <v>376</v>
      </c>
      <c r="I246" s="6" t="s">
        <v>376</v>
      </c>
      <c r="J246" s="6" t="s">
        <v>221</v>
      </c>
    </row>
    <row r="247" spans="1:10">
      <c r="A247" s="6">
        <v>246</v>
      </c>
      <c r="B247" s="6" t="s">
        <v>594</v>
      </c>
      <c r="C247" s="6" t="s">
        <v>77</v>
      </c>
      <c r="D247" s="6" t="s">
        <v>1518</v>
      </c>
      <c r="E247" s="6" t="s">
        <v>1519</v>
      </c>
      <c r="F247" s="6" t="s">
        <v>1520</v>
      </c>
      <c r="G247" s="6" t="s">
        <v>842</v>
      </c>
      <c r="H247" s="6" t="s">
        <v>376</v>
      </c>
      <c r="I247" s="6" t="s">
        <v>376</v>
      </c>
      <c r="J247" s="6" t="s">
        <v>221</v>
      </c>
    </row>
    <row r="248" spans="1:10">
      <c r="A248" s="6">
        <v>247</v>
      </c>
      <c r="B248" s="6" t="s">
        <v>594</v>
      </c>
      <c r="C248" s="6" t="s">
        <v>77</v>
      </c>
      <c r="D248" s="6" t="s">
        <v>1521</v>
      </c>
      <c r="E248" s="6" t="s">
        <v>1522</v>
      </c>
      <c r="F248" s="6" t="s">
        <v>1260</v>
      </c>
      <c r="G248" s="6" t="s">
        <v>825</v>
      </c>
      <c r="H248" s="6" t="s">
        <v>376</v>
      </c>
      <c r="I248" s="6" t="s">
        <v>599</v>
      </c>
      <c r="J248" s="6" t="s">
        <v>221</v>
      </c>
    </row>
    <row r="249" spans="1:10">
      <c r="A249" s="6">
        <v>248</v>
      </c>
      <c r="B249" s="6" t="s">
        <v>594</v>
      </c>
      <c r="C249" s="6" t="s">
        <v>77</v>
      </c>
      <c r="D249" s="6" t="s">
        <v>1523</v>
      </c>
      <c r="E249" s="6" t="s">
        <v>1524</v>
      </c>
      <c r="F249" s="6" t="s">
        <v>1525</v>
      </c>
      <c r="G249" s="6" t="s">
        <v>704</v>
      </c>
      <c r="H249" s="6" t="s">
        <v>376</v>
      </c>
      <c r="I249" s="6" t="s">
        <v>376</v>
      </c>
      <c r="J249" s="6" t="s">
        <v>221</v>
      </c>
    </row>
    <row r="250" spans="1:10">
      <c r="A250" s="6">
        <v>249</v>
      </c>
      <c r="B250" s="6" t="s">
        <v>594</v>
      </c>
      <c r="C250" s="6" t="s">
        <v>77</v>
      </c>
      <c r="D250" s="6" t="s">
        <v>1526</v>
      </c>
      <c r="E250" s="6" t="s">
        <v>1527</v>
      </c>
      <c r="F250" s="6" t="s">
        <v>1528</v>
      </c>
      <c r="G250" s="6" t="s">
        <v>671</v>
      </c>
      <c r="H250" s="6" t="s">
        <v>1529</v>
      </c>
      <c r="I250" s="6" t="s">
        <v>376</v>
      </c>
      <c r="J250" s="6" t="s">
        <v>221</v>
      </c>
    </row>
    <row r="251" spans="1:10">
      <c r="A251" s="6">
        <v>250</v>
      </c>
      <c r="B251" s="6" t="s">
        <v>594</v>
      </c>
      <c r="C251" s="6" t="s">
        <v>77</v>
      </c>
      <c r="D251" s="6" t="s">
        <v>1530</v>
      </c>
      <c r="E251" s="6" t="s">
        <v>1531</v>
      </c>
      <c r="F251" s="6" t="s">
        <v>1532</v>
      </c>
      <c r="G251" s="6" t="s">
        <v>1533</v>
      </c>
      <c r="H251" s="6" t="s">
        <v>376</v>
      </c>
      <c r="I251" s="6" t="s">
        <v>1534</v>
      </c>
      <c r="J251" s="6" t="s">
        <v>221</v>
      </c>
    </row>
    <row r="252" spans="1:10">
      <c r="A252" s="6">
        <v>251</v>
      </c>
      <c r="B252" s="6" t="s">
        <v>594</v>
      </c>
      <c r="C252" s="6" t="s">
        <v>77</v>
      </c>
      <c r="D252" s="6" t="s">
        <v>1535</v>
      </c>
      <c r="E252" s="6" t="s">
        <v>1536</v>
      </c>
      <c r="F252" s="6" t="s">
        <v>1537</v>
      </c>
      <c r="G252" s="6" t="s">
        <v>893</v>
      </c>
      <c r="H252" s="6" t="s">
        <v>801</v>
      </c>
      <c r="I252" s="6" t="s">
        <v>1538</v>
      </c>
      <c r="J252" s="6" t="s">
        <v>221</v>
      </c>
    </row>
    <row r="253" spans="1:10">
      <c r="A253" s="6">
        <v>252</v>
      </c>
      <c r="B253" s="6" t="s">
        <v>594</v>
      </c>
      <c r="C253" s="6" t="s">
        <v>77</v>
      </c>
      <c r="D253" s="6" t="s">
        <v>1539</v>
      </c>
      <c r="E253" s="6" t="s">
        <v>1540</v>
      </c>
      <c r="F253" s="6" t="s">
        <v>1541</v>
      </c>
      <c r="G253" s="6" t="s">
        <v>694</v>
      </c>
      <c r="H253" s="6" t="s">
        <v>1542</v>
      </c>
      <c r="I253" s="6" t="s">
        <v>376</v>
      </c>
      <c r="J253" s="6" t="s">
        <v>221</v>
      </c>
    </row>
    <row r="254" spans="1:10">
      <c r="A254" s="6">
        <v>253</v>
      </c>
      <c r="B254" s="6" t="s">
        <v>594</v>
      </c>
      <c r="C254" s="6" t="s">
        <v>77</v>
      </c>
      <c r="D254" s="6" t="s">
        <v>1543</v>
      </c>
      <c r="E254" s="6" t="s">
        <v>1544</v>
      </c>
      <c r="F254" s="6" t="s">
        <v>1545</v>
      </c>
      <c r="G254" s="6" t="s">
        <v>1546</v>
      </c>
      <c r="H254" s="6" t="s">
        <v>376</v>
      </c>
      <c r="I254" s="6" t="s">
        <v>998</v>
      </c>
      <c r="J254" s="6" t="s">
        <v>221</v>
      </c>
    </row>
    <row r="255" spans="1:10">
      <c r="A255" s="6">
        <v>254</v>
      </c>
      <c r="B255" s="6" t="s">
        <v>594</v>
      </c>
      <c r="C255" s="6" t="s">
        <v>77</v>
      </c>
      <c r="D255" s="6" t="s">
        <v>1547</v>
      </c>
      <c r="E255" s="6" t="s">
        <v>1548</v>
      </c>
      <c r="F255" s="6" t="s">
        <v>1549</v>
      </c>
      <c r="G255" s="6" t="s">
        <v>713</v>
      </c>
      <c r="H255" s="6" t="s">
        <v>376</v>
      </c>
      <c r="I255" s="6" t="s">
        <v>376</v>
      </c>
      <c r="J255" s="6" t="s">
        <v>221</v>
      </c>
    </row>
    <row r="256" spans="1:10">
      <c r="A256" s="6">
        <v>255</v>
      </c>
      <c r="B256" s="6" t="s">
        <v>594</v>
      </c>
      <c r="C256" s="6" t="s">
        <v>77</v>
      </c>
      <c r="D256" s="6" t="s">
        <v>1550</v>
      </c>
      <c r="E256" s="6" t="s">
        <v>1551</v>
      </c>
      <c r="F256" s="6" t="s">
        <v>1552</v>
      </c>
      <c r="G256" s="6" t="s">
        <v>1546</v>
      </c>
      <c r="H256" s="6" t="s">
        <v>376</v>
      </c>
      <c r="I256" s="6" t="s">
        <v>376</v>
      </c>
      <c r="J256" s="6" t="s">
        <v>221</v>
      </c>
    </row>
    <row r="257" spans="1:10">
      <c r="A257" s="6">
        <v>256</v>
      </c>
      <c r="B257" s="6" t="s">
        <v>594</v>
      </c>
      <c r="C257" s="6" t="s">
        <v>77</v>
      </c>
      <c r="D257" s="6" t="s">
        <v>1553</v>
      </c>
      <c r="E257" s="6" t="s">
        <v>1554</v>
      </c>
      <c r="F257" s="6" t="s">
        <v>1555</v>
      </c>
      <c r="G257" s="6" t="s">
        <v>617</v>
      </c>
      <c r="H257" s="6" t="s">
        <v>376</v>
      </c>
      <c r="I257" s="6" t="s">
        <v>376</v>
      </c>
      <c r="J257" s="6" t="s">
        <v>221</v>
      </c>
    </row>
    <row r="258" spans="1:10">
      <c r="A258" s="6">
        <v>257</v>
      </c>
      <c r="B258" s="6" t="s">
        <v>594</v>
      </c>
      <c r="C258" s="6" t="s">
        <v>77</v>
      </c>
      <c r="D258" s="6" t="s">
        <v>1556</v>
      </c>
      <c r="E258" s="6" t="s">
        <v>1557</v>
      </c>
      <c r="F258" s="6" t="s">
        <v>1558</v>
      </c>
      <c r="G258" s="6" t="s">
        <v>857</v>
      </c>
      <c r="H258" s="6" t="s">
        <v>659</v>
      </c>
      <c r="I258" s="6" t="s">
        <v>376</v>
      </c>
      <c r="J258" s="6" t="s">
        <v>221</v>
      </c>
    </row>
    <row r="259" spans="1:10">
      <c r="A259" s="6">
        <v>258</v>
      </c>
      <c r="B259" s="6" t="s">
        <v>594</v>
      </c>
      <c r="C259" s="6" t="s">
        <v>77</v>
      </c>
      <c r="D259" s="6" t="s">
        <v>1559</v>
      </c>
      <c r="E259" s="6" t="s">
        <v>1560</v>
      </c>
      <c r="F259" s="6" t="s">
        <v>1561</v>
      </c>
      <c r="G259" s="6" t="s">
        <v>713</v>
      </c>
      <c r="H259" s="6" t="s">
        <v>376</v>
      </c>
      <c r="I259" s="6" t="s">
        <v>376</v>
      </c>
      <c r="J259" s="6" t="s">
        <v>221</v>
      </c>
    </row>
    <row r="260" spans="1:10">
      <c r="A260" s="6">
        <v>259</v>
      </c>
      <c r="B260" s="6" t="s">
        <v>594</v>
      </c>
      <c r="C260" s="6" t="s">
        <v>77</v>
      </c>
      <c r="D260" s="6" t="s">
        <v>1562</v>
      </c>
      <c r="E260" s="6" t="s">
        <v>1563</v>
      </c>
      <c r="F260" s="6" t="s">
        <v>1564</v>
      </c>
      <c r="G260" s="6" t="s">
        <v>630</v>
      </c>
      <c r="H260" s="6" t="s">
        <v>1565</v>
      </c>
      <c r="I260" s="6" t="s">
        <v>376</v>
      </c>
      <c r="J260" s="6" t="s">
        <v>221</v>
      </c>
    </row>
    <row r="261" spans="1:10">
      <c r="A261" s="6">
        <v>260</v>
      </c>
      <c r="B261" s="6" t="s">
        <v>594</v>
      </c>
      <c r="C261" s="6" t="s">
        <v>77</v>
      </c>
      <c r="D261" s="6" t="s">
        <v>1566</v>
      </c>
      <c r="E261" s="6" t="s">
        <v>1567</v>
      </c>
      <c r="F261" s="6" t="s">
        <v>1568</v>
      </c>
      <c r="G261" s="6" t="s">
        <v>617</v>
      </c>
      <c r="H261" s="6" t="s">
        <v>376</v>
      </c>
      <c r="I261" s="6" t="s">
        <v>376</v>
      </c>
      <c r="J261" s="6" t="s">
        <v>221</v>
      </c>
    </row>
    <row r="262" spans="1:10">
      <c r="A262" s="6">
        <v>261</v>
      </c>
      <c r="B262" s="6" t="s">
        <v>594</v>
      </c>
      <c r="C262" s="6" t="s">
        <v>77</v>
      </c>
      <c r="D262" s="6" t="s">
        <v>1569</v>
      </c>
      <c r="E262" s="6" t="s">
        <v>1570</v>
      </c>
      <c r="F262" s="6" t="s">
        <v>1571</v>
      </c>
      <c r="G262" s="6" t="s">
        <v>617</v>
      </c>
      <c r="H262" s="6" t="s">
        <v>376</v>
      </c>
      <c r="I262" s="6" t="s">
        <v>1572</v>
      </c>
      <c r="J262" s="6" t="s">
        <v>221</v>
      </c>
    </row>
    <row r="263" spans="1:10">
      <c r="A263" s="6">
        <v>262</v>
      </c>
      <c r="B263" s="6" t="s">
        <v>594</v>
      </c>
      <c r="C263" s="6" t="s">
        <v>77</v>
      </c>
      <c r="D263" s="6" t="s">
        <v>1573</v>
      </c>
      <c r="E263" s="6" t="s">
        <v>1574</v>
      </c>
      <c r="F263" s="6" t="s">
        <v>1575</v>
      </c>
      <c r="G263" s="6" t="s">
        <v>622</v>
      </c>
      <c r="H263" s="6" t="s">
        <v>376</v>
      </c>
      <c r="I263" s="6" t="s">
        <v>376</v>
      </c>
      <c r="J263" s="6" t="s">
        <v>221</v>
      </c>
    </row>
    <row r="264" spans="1:10">
      <c r="A264" s="6">
        <v>263</v>
      </c>
      <c r="B264" s="6" t="s">
        <v>594</v>
      </c>
      <c r="C264" s="6" t="s">
        <v>77</v>
      </c>
      <c r="D264" s="6" t="s">
        <v>1576</v>
      </c>
      <c r="E264" s="6" t="s">
        <v>1577</v>
      </c>
      <c r="F264" s="6" t="s">
        <v>1578</v>
      </c>
      <c r="G264" s="6" t="s">
        <v>617</v>
      </c>
      <c r="H264" s="6" t="s">
        <v>376</v>
      </c>
      <c r="I264" s="6" t="s">
        <v>376</v>
      </c>
      <c r="J264" s="6" t="s">
        <v>221</v>
      </c>
    </row>
    <row r="265" spans="1:10">
      <c r="A265" s="6">
        <v>264</v>
      </c>
      <c r="B265" s="6" t="s">
        <v>594</v>
      </c>
      <c r="C265" s="6" t="s">
        <v>77</v>
      </c>
      <c r="D265" s="6" t="s">
        <v>1579</v>
      </c>
      <c r="E265" s="6" t="s">
        <v>1580</v>
      </c>
      <c r="F265" s="6" t="s">
        <v>1581</v>
      </c>
      <c r="G265" s="6" t="s">
        <v>921</v>
      </c>
      <c r="H265" s="6" t="s">
        <v>376</v>
      </c>
      <c r="I265" s="6" t="s">
        <v>1237</v>
      </c>
      <c r="J265" s="6" t="s">
        <v>221</v>
      </c>
    </row>
    <row r="266" spans="1:10">
      <c r="A266" s="6">
        <v>265</v>
      </c>
      <c r="B266" s="6" t="s">
        <v>594</v>
      </c>
      <c r="C266" s="6" t="s">
        <v>77</v>
      </c>
      <c r="D266" s="6" t="s">
        <v>1582</v>
      </c>
      <c r="E266" s="6" t="s">
        <v>1583</v>
      </c>
      <c r="F266" s="6" t="s">
        <v>1584</v>
      </c>
      <c r="G266" s="6" t="s">
        <v>598</v>
      </c>
      <c r="H266" s="6" t="s">
        <v>659</v>
      </c>
      <c r="I266" s="6" t="s">
        <v>376</v>
      </c>
      <c r="J266" s="6" t="s">
        <v>221</v>
      </c>
    </row>
    <row r="267" spans="1:10">
      <c r="A267" s="6">
        <v>266</v>
      </c>
      <c r="B267" s="6" t="s">
        <v>594</v>
      </c>
      <c r="C267" s="6" t="s">
        <v>77</v>
      </c>
      <c r="D267" s="6" t="s">
        <v>1585</v>
      </c>
      <c r="E267" s="6" t="s">
        <v>1586</v>
      </c>
      <c r="F267" s="6" t="s">
        <v>1587</v>
      </c>
      <c r="G267" s="6" t="s">
        <v>984</v>
      </c>
      <c r="H267" s="6" t="s">
        <v>705</v>
      </c>
      <c r="I267" s="6" t="s">
        <v>376</v>
      </c>
      <c r="J267" s="6" t="s">
        <v>221</v>
      </c>
    </row>
    <row r="268" spans="1:10">
      <c r="A268" s="6">
        <v>267</v>
      </c>
      <c r="B268" s="6" t="s">
        <v>594</v>
      </c>
      <c r="C268" s="6" t="s">
        <v>77</v>
      </c>
      <c r="D268" s="6" t="s">
        <v>1588</v>
      </c>
      <c r="E268" s="6" t="s">
        <v>1589</v>
      </c>
      <c r="F268" s="6" t="s">
        <v>1590</v>
      </c>
      <c r="G268" s="6" t="s">
        <v>1533</v>
      </c>
      <c r="H268" s="6" t="s">
        <v>376</v>
      </c>
      <c r="I268" s="6" t="s">
        <v>599</v>
      </c>
      <c r="J268" s="6" t="s">
        <v>221</v>
      </c>
    </row>
    <row r="269" spans="1:10">
      <c r="A269" s="6">
        <v>268</v>
      </c>
      <c r="B269" s="6" t="s">
        <v>594</v>
      </c>
      <c r="C269" s="6" t="s">
        <v>77</v>
      </c>
      <c r="D269" s="6" t="s">
        <v>1591</v>
      </c>
      <c r="E269" s="6" t="s">
        <v>1592</v>
      </c>
      <c r="F269" s="6" t="s">
        <v>1593</v>
      </c>
      <c r="G269" s="6" t="s">
        <v>1186</v>
      </c>
      <c r="H269" s="6" t="s">
        <v>376</v>
      </c>
      <c r="I269" s="6" t="s">
        <v>599</v>
      </c>
      <c r="J269" s="6" t="s">
        <v>221</v>
      </c>
    </row>
    <row r="270" spans="1:10">
      <c r="A270" s="6">
        <v>269</v>
      </c>
      <c r="B270" s="6" t="s">
        <v>594</v>
      </c>
      <c r="C270" s="6" t="s">
        <v>77</v>
      </c>
      <c r="D270" s="6" t="s">
        <v>1594</v>
      </c>
      <c r="E270" s="6" t="s">
        <v>1595</v>
      </c>
      <c r="F270" s="6" t="s">
        <v>1596</v>
      </c>
      <c r="G270" s="6" t="s">
        <v>622</v>
      </c>
      <c r="H270" s="6" t="s">
        <v>1597</v>
      </c>
      <c r="I270" s="6" t="s">
        <v>376</v>
      </c>
      <c r="J270" s="6" t="s">
        <v>221</v>
      </c>
    </row>
    <row r="271" spans="1:10">
      <c r="A271" s="6">
        <v>270</v>
      </c>
      <c r="B271" s="6" t="s">
        <v>594</v>
      </c>
      <c r="C271" s="6" t="s">
        <v>77</v>
      </c>
      <c r="D271" s="6" t="s">
        <v>1598</v>
      </c>
      <c r="E271" s="6" t="s">
        <v>1599</v>
      </c>
      <c r="F271" s="6" t="s">
        <v>1600</v>
      </c>
      <c r="G271" s="6" t="s">
        <v>945</v>
      </c>
      <c r="H271" s="6" t="s">
        <v>376</v>
      </c>
      <c r="I271" s="6" t="s">
        <v>1601</v>
      </c>
      <c r="J271" s="6" t="s">
        <v>221</v>
      </c>
    </row>
    <row r="272" spans="1:10">
      <c r="A272" s="6">
        <v>271</v>
      </c>
      <c r="B272" s="6" t="s">
        <v>594</v>
      </c>
      <c r="C272" s="6" t="s">
        <v>77</v>
      </c>
      <c r="D272" s="6" t="s">
        <v>1602</v>
      </c>
      <c r="E272" s="6" t="s">
        <v>1603</v>
      </c>
      <c r="F272" s="6" t="s">
        <v>1604</v>
      </c>
      <c r="G272" s="6" t="s">
        <v>1050</v>
      </c>
      <c r="H272" s="6" t="s">
        <v>376</v>
      </c>
      <c r="I272" s="6" t="s">
        <v>376</v>
      </c>
      <c r="J272" s="6" t="s">
        <v>221</v>
      </c>
    </row>
    <row r="273" spans="1:10">
      <c r="A273" s="6">
        <v>272</v>
      </c>
      <c r="B273" s="6" t="s">
        <v>594</v>
      </c>
      <c r="C273" s="6" t="s">
        <v>77</v>
      </c>
      <c r="D273" s="6" t="s">
        <v>1605</v>
      </c>
      <c r="E273" s="6" t="s">
        <v>1606</v>
      </c>
      <c r="F273" s="6" t="s">
        <v>1607</v>
      </c>
      <c r="G273" s="6" t="s">
        <v>617</v>
      </c>
      <c r="H273" s="6" t="s">
        <v>376</v>
      </c>
      <c r="I273" s="6" t="s">
        <v>376</v>
      </c>
      <c r="J273" s="6" t="s">
        <v>221</v>
      </c>
    </row>
    <row r="274" spans="1:10">
      <c r="A274" s="6">
        <v>273</v>
      </c>
      <c r="B274" s="6" t="s">
        <v>594</v>
      </c>
      <c r="C274" s="6" t="s">
        <v>77</v>
      </c>
      <c r="D274" s="6" t="s">
        <v>1252</v>
      </c>
      <c r="E274" s="6" t="s">
        <v>3492</v>
      </c>
      <c r="F274" s="6" t="s">
        <v>1253</v>
      </c>
      <c r="G274" s="6" t="s">
        <v>1204</v>
      </c>
      <c r="H274" s="6" t="s">
        <v>1254</v>
      </c>
      <c r="I274" s="6" t="s">
        <v>376</v>
      </c>
      <c r="J274" s="6" t="s">
        <v>221</v>
      </c>
    </row>
    <row r="275" spans="1:10">
      <c r="A275" s="6">
        <v>274</v>
      </c>
      <c r="B275" s="6" t="s">
        <v>594</v>
      </c>
      <c r="C275" s="6" t="s">
        <v>77</v>
      </c>
      <c r="D275" s="6" t="s">
        <v>1608</v>
      </c>
      <c r="E275" s="6" t="s">
        <v>1609</v>
      </c>
      <c r="F275" s="6" t="s">
        <v>1610</v>
      </c>
      <c r="G275" s="6" t="s">
        <v>757</v>
      </c>
      <c r="H275" s="6" t="s">
        <v>1611</v>
      </c>
      <c r="I275" s="6" t="s">
        <v>376</v>
      </c>
      <c r="J275" s="6" t="s">
        <v>221</v>
      </c>
    </row>
    <row r="276" spans="1:10">
      <c r="A276" s="6">
        <v>275</v>
      </c>
      <c r="B276" s="6" t="s">
        <v>594</v>
      </c>
      <c r="C276" s="6" t="s">
        <v>77</v>
      </c>
      <c r="D276" s="6" t="s">
        <v>1614</v>
      </c>
      <c r="E276" s="6" t="s">
        <v>1615</v>
      </c>
      <c r="F276" s="6" t="s">
        <v>1616</v>
      </c>
      <c r="G276" s="6" t="s">
        <v>1446</v>
      </c>
      <c r="H276" s="6" t="s">
        <v>1617</v>
      </c>
      <c r="I276" s="6" t="s">
        <v>376</v>
      </c>
      <c r="J276" s="6" t="s">
        <v>221</v>
      </c>
    </row>
    <row r="277" spans="1:10">
      <c r="A277" s="6">
        <v>276</v>
      </c>
      <c r="B277" s="6" t="s">
        <v>594</v>
      </c>
      <c r="C277" s="6" t="s">
        <v>77</v>
      </c>
      <c r="D277" s="6" t="s">
        <v>1618</v>
      </c>
      <c r="E277" s="6" t="s">
        <v>1619</v>
      </c>
      <c r="F277" s="6" t="s">
        <v>1620</v>
      </c>
      <c r="G277" s="6" t="s">
        <v>630</v>
      </c>
      <c r="H277" s="6" t="s">
        <v>1621</v>
      </c>
      <c r="I277" s="6" t="s">
        <v>376</v>
      </c>
      <c r="J277" s="6" t="s">
        <v>221</v>
      </c>
    </row>
    <row r="278" spans="1:10">
      <c r="A278" s="6">
        <v>277</v>
      </c>
      <c r="B278" s="6" t="s">
        <v>594</v>
      </c>
      <c r="C278" s="6" t="s">
        <v>77</v>
      </c>
      <c r="D278" s="6" t="s">
        <v>1622</v>
      </c>
      <c r="E278" s="6" t="s">
        <v>1623</v>
      </c>
      <c r="F278" s="6" t="s">
        <v>1624</v>
      </c>
      <c r="G278" s="6" t="s">
        <v>757</v>
      </c>
      <c r="H278" s="6" t="s">
        <v>376</v>
      </c>
      <c r="I278" s="6" t="s">
        <v>376</v>
      </c>
      <c r="J278" s="6" t="s">
        <v>221</v>
      </c>
    </row>
    <row r="279" spans="1:10">
      <c r="A279" s="6">
        <v>278</v>
      </c>
      <c r="B279" s="6" t="s">
        <v>594</v>
      </c>
      <c r="C279" s="6" t="s">
        <v>77</v>
      </c>
      <c r="D279" s="6" t="s">
        <v>3451</v>
      </c>
      <c r="E279" s="6" t="s">
        <v>3452</v>
      </c>
      <c r="F279" s="6" t="s">
        <v>1686</v>
      </c>
      <c r="G279" s="6" t="s">
        <v>1168</v>
      </c>
      <c r="H279" s="6" t="s">
        <v>3453</v>
      </c>
      <c r="I279" s="6" t="s">
        <v>376</v>
      </c>
      <c r="J279" s="6" t="s">
        <v>221</v>
      </c>
    </row>
    <row r="280" spans="1:10">
      <c r="A280" s="6">
        <v>279</v>
      </c>
      <c r="B280" s="6" t="s">
        <v>594</v>
      </c>
      <c r="C280" s="6" t="s">
        <v>77</v>
      </c>
      <c r="D280" s="6" t="s">
        <v>1612</v>
      </c>
      <c r="E280" s="6" t="s">
        <v>3454</v>
      </c>
      <c r="F280" s="6" t="s">
        <v>1613</v>
      </c>
      <c r="G280" s="6" t="s">
        <v>872</v>
      </c>
      <c r="H280" s="6" t="s">
        <v>376</v>
      </c>
      <c r="I280" s="6" t="s">
        <v>376</v>
      </c>
      <c r="J280" s="6" t="s">
        <v>221</v>
      </c>
    </row>
    <row r="281" spans="1:10">
      <c r="A281" s="6">
        <v>280</v>
      </c>
      <c r="B281" s="6" t="s">
        <v>594</v>
      </c>
      <c r="C281" s="6" t="s">
        <v>77</v>
      </c>
      <c r="D281" s="6" t="s">
        <v>1625</v>
      </c>
      <c r="E281" s="6" t="s">
        <v>1626</v>
      </c>
      <c r="F281" s="6" t="s">
        <v>1627</v>
      </c>
      <c r="G281" s="6" t="s">
        <v>607</v>
      </c>
      <c r="H281" s="6" t="s">
        <v>1628</v>
      </c>
      <c r="I281" s="6" t="s">
        <v>376</v>
      </c>
      <c r="J281" s="6" t="s">
        <v>221</v>
      </c>
    </row>
    <row r="282" spans="1:10">
      <c r="A282" s="6">
        <v>281</v>
      </c>
      <c r="B282" s="6" t="s">
        <v>594</v>
      </c>
      <c r="C282" s="6" t="s">
        <v>77</v>
      </c>
      <c r="D282" s="6" t="s">
        <v>1629</v>
      </c>
      <c r="E282" s="6" t="s">
        <v>1630</v>
      </c>
      <c r="F282" s="6" t="s">
        <v>804</v>
      </c>
      <c r="G282" s="6" t="s">
        <v>1631</v>
      </c>
      <c r="H282" s="6" t="s">
        <v>376</v>
      </c>
      <c r="I282" s="6" t="s">
        <v>599</v>
      </c>
      <c r="J282" s="6" t="s">
        <v>221</v>
      </c>
    </row>
    <row r="283" spans="1:10">
      <c r="A283" s="6">
        <v>282</v>
      </c>
      <c r="B283" s="6" t="s">
        <v>594</v>
      </c>
      <c r="C283" s="6" t="s">
        <v>77</v>
      </c>
      <c r="D283" s="6" t="s">
        <v>1632</v>
      </c>
      <c r="E283" s="6" t="s">
        <v>1633</v>
      </c>
      <c r="F283" s="6" t="s">
        <v>1634</v>
      </c>
      <c r="G283" s="6" t="s">
        <v>1635</v>
      </c>
      <c r="H283" s="6" t="s">
        <v>376</v>
      </c>
      <c r="I283" s="6" t="s">
        <v>1636</v>
      </c>
      <c r="J283" s="6" t="s">
        <v>221</v>
      </c>
    </row>
    <row r="284" spans="1:10">
      <c r="A284" s="6">
        <v>283</v>
      </c>
      <c r="B284" s="6" t="s">
        <v>594</v>
      </c>
      <c r="C284" s="6" t="s">
        <v>77</v>
      </c>
      <c r="D284" s="6" t="s">
        <v>1637</v>
      </c>
      <c r="E284" s="6" t="s">
        <v>1638</v>
      </c>
      <c r="F284" s="6" t="s">
        <v>688</v>
      </c>
      <c r="G284" s="6" t="s">
        <v>740</v>
      </c>
      <c r="H284" s="6" t="s">
        <v>1639</v>
      </c>
      <c r="I284" s="6" t="s">
        <v>772</v>
      </c>
      <c r="J284" s="6" t="s">
        <v>221</v>
      </c>
    </row>
    <row r="285" spans="1:10">
      <c r="A285" s="6">
        <v>284</v>
      </c>
      <c r="B285" s="6" t="s">
        <v>594</v>
      </c>
      <c r="C285" s="6" t="s">
        <v>77</v>
      </c>
      <c r="D285" s="6" t="s">
        <v>1640</v>
      </c>
      <c r="E285" s="6" t="s">
        <v>1641</v>
      </c>
      <c r="F285" s="6" t="s">
        <v>652</v>
      </c>
      <c r="G285" s="6" t="s">
        <v>1642</v>
      </c>
      <c r="H285" s="6" t="s">
        <v>376</v>
      </c>
      <c r="I285" s="6" t="s">
        <v>376</v>
      </c>
      <c r="J285" s="6" t="s">
        <v>221</v>
      </c>
    </row>
    <row r="286" spans="1:10">
      <c r="A286" s="6">
        <v>285</v>
      </c>
      <c r="B286" s="6" t="s">
        <v>594</v>
      </c>
      <c r="C286" s="6" t="s">
        <v>77</v>
      </c>
      <c r="D286" s="6" t="s">
        <v>1643</v>
      </c>
      <c r="E286" s="6" t="s">
        <v>1644</v>
      </c>
      <c r="F286" s="6" t="s">
        <v>1645</v>
      </c>
      <c r="G286" s="6" t="s">
        <v>1435</v>
      </c>
      <c r="H286" s="6" t="s">
        <v>376</v>
      </c>
      <c r="I286" s="6" t="s">
        <v>1646</v>
      </c>
      <c r="J286" s="6" t="s">
        <v>221</v>
      </c>
    </row>
    <row r="287" spans="1:10">
      <c r="A287" s="6">
        <v>286</v>
      </c>
      <c r="B287" s="6" t="s">
        <v>594</v>
      </c>
      <c r="C287" s="6" t="s">
        <v>77</v>
      </c>
      <c r="D287" s="6" t="s">
        <v>1647</v>
      </c>
      <c r="E287" s="6" t="s">
        <v>1648</v>
      </c>
      <c r="F287" s="6" t="s">
        <v>675</v>
      </c>
      <c r="G287" s="6" t="s">
        <v>1109</v>
      </c>
      <c r="H287" s="6" t="s">
        <v>376</v>
      </c>
      <c r="I287" s="6" t="s">
        <v>677</v>
      </c>
      <c r="J287" s="6" t="s">
        <v>221</v>
      </c>
    </row>
    <row r="288" spans="1:10">
      <c r="A288" s="6">
        <v>287</v>
      </c>
      <c r="B288" s="6" t="s">
        <v>594</v>
      </c>
      <c r="C288" s="6" t="s">
        <v>77</v>
      </c>
      <c r="D288" s="6" t="s">
        <v>1649</v>
      </c>
      <c r="E288" s="6" t="s">
        <v>1650</v>
      </c>
      <c r="F288" s="6" t="s">
        <v>675</v>
      </c>
      <c r="G288" s="6" t="s">
        <v>1651</v>
      </c>
      <c r="H288" s="6" t="s">
        <v>376</v>
      </c>
      <c r="I288" s="6" t="s">
        <v>376</v>
      </c>
      <c r="J288" s="6" t="s">
        <v>221</v>
      </c>
    </row>
    <row r="289" spans="1:10">
      <c r="A289" s="6">
        <v>288</v>
      </c>
      <c r="B289" s="6" t="s">
        <v>594</v>
      </c>
      <c r="C289" s="6" t="s">
        <v>77</v>
      </c>
      <c r="D289" s="6" t="s">
        <v>1652</v>
      </c>
      <c r="E289" s="6" t="s">
        <v>1653</v>
      </c>
      <c r="F289" s="6" t="s">
        <v>675</v>
      </c>
      <c r="G289" s="6" t="s">
        <v>1654</v>
      </c>
      <c r="H289" s="6" t="s">
        <v>1655</v>
      </c>
      <c r="I289" s="6" t="s">
        <v>376</v>
      </c>
      <c r="J289" s="6" t="s">
        <v>221</v>
      </c>
    </row>
    <row r="290" spans="1:10">
      <c r="A290" s="6">
        <v>289</v>
      </c>
      <c r="B290" s="6" t="s">
        <v>594</v>
      </c>
      <c r="C290" s="6" t="s">
        <v>77</v>
      </c>
      <c r="D290" s="6" t="s">
        <v>1656</v>
      </c>
      <c r="E290" s="6" t="s">
        <v>1657</v>
      </c>
      <c r="F290" s="6" t="s">
        <v>1658</v>
      </c>
      <c r="G290" s="6" t="s">
        <v>622</v>
      </c>
      <c r="H290" s="6" t="s">
        <v>376</v>
      </c>
      <c r="I290" s="6" t="s">
        <v>998</v>
      </c>
      <c r="J290" s="6" t="s">
        <v>221</v>
      </c>
    </row>
    <row r="291" spans="1:10">
      <c r="A291" s="6">
        <v>290</v>
      </c>
      <c r="B291" s="6" t="s">
        <v>594</v>
      </c>
      <c r="C291" s="6" t="s">
        <v>77</v>
      </c>
      <c r="D291" s="6" t="s">
        <v>1659</v>
      </c>
      <c r="E291" s="6" t="s">
        <v>1660</v>
      </c>
      <c r="F291" s="6" t="s">
        <v>1661</v>
      </c>
      <c r="G291" s="6" t="s">
        <v>732</v>
      </c>
      <c r="H291" s="6" t="s">
        <v>376</v>
      </c>
      <c r="I291" s="6" t="s">
        <v>376</v>
      </c>
      <c r="J291" s="6" t="s">
        <v>221</v>
      </c>
    </row>
    <row r="292" spans="1:10">
      <c r="A292" s="6">
        <v>291</v>
      </c>
      <c r="B292" s="6" t="s">
        <v>594</v>
      </c>
      <c r="C292" s="6" t="s">
        <v>77</v>
      </c>
      <c r="D292" s="6" t="s">
        <v>1662</v>
      </c>
      <c r="E292" s="6" t="s">
        <v>1663</v>
      </c>
      <c r="F292" s="6" t="s">
        <v>1664</v>
      </c>
      <c r="G292" s="6" t="s">
        <v>1665</v>
      </c>
      <c r="H292" s="6" t="s">
        <v>376</v>
      </c>
      <c r="I292" s="6" t="s">
        <v>599</v>
      </c>
      <c r="J292" s="6" t="s">
        <v>221</v>
      </c>
    </row>
    <row r="293" spans="1:10">
      <c r="A293" s="6">
        <v>292</v>
      </c>
      <c r="B293" s="6" t="s">
        <v>594</v>
      </c>
      <c r="C293" s="6" t="s">
        <v>77</v>
      </c>
      <c r="D293" s="6" t="s">
        <v>1666</v>
      </c>
      <c r="E293" s="6" t="s">
        <v>1667</v>
      </c>
      <c r="F293" s="6" t="s">
        <v>1668</v>
      </c>
      <c r="G293" s="6" t="s">
        <v>934</v>
      </c>
      <c r="H293" s="6" t="s">
        <v>376</v>
      </c>
      <c r="I293" s="6" t="s">
        <v>376</v>
      </c>
      <c r="J293" s="6" t="s">
        <v>221</v>
      </c>
    </row>
    <row r="294" spans="1:10">
      <c r="A294" s="6">
        <v>293</v>
      </c>
      <c r="B294" s="6" t="s">
        <v>594</v>
      </c>
      <c r="C294" s="6" t="s">
        <v>77</v>
      </c>
      <c r="D294" s="6" t="s">
        <v>1669</v>
      </c>
      <c r="E294" s="6" t="s">
        <v>1670</v>
      </c>
      <c r="F294" s="6" t="s">
        <v>1671</v>
      </c>
      <c r="G294" s="6" t="s">
        <v>649</v>
      </c>
      <c r="H294" s="6" t="s">
        <v>376</v>
      </c>
      <c r="I294" s="6" t="s">
        <v>376</v>
      </c>
      <c r="J294" s="6" t="s">
        <v>221</v>
      </c>
    </row>
    <row r="295" spans="1:10">
      <c r="A295" s="6">
        <v>294</v>
      </c>
      <c r="B295" s="6" t="s">
        <v>594</v>
      </c>
      <c r="C295" s="6" t="s">
        <v>77</v>
      </c>
      <c r="D295" s="6" t="s">
        <v>1672</v>
      </c>
      <c r="E295" s="6" t="s">
        <v>1673</v>
      </c>
      <c r="F295" s="6" t="s">
        <v>1674</v>
      </c>
      <c r="G295" s="6" t="s">
        <v>757</v>
      </c>
      <c r="H295" s="6" t="s">
        <v>376</v>
      </c>
      <c r="I295" s="6" t="s">
        <v>1237</v>
      </c>
      <c r="J295" s="6" t="s">
        <v>221</v>
      </c>
    </row>
    <row r="296" spans="1:10">
      <c r="A296" s="6">
        <v>295</v>
      </c>
      <c r="B296" s="6" t="s">
        <v>594</v>
      </c>
      <c r="C296" s="6" t="s">
        <v>77</v>
      </c>
      <c r="D296" s="6" t="s">
        <v>1675</v>
      </c>
      <c r="E296" s="6" t="s">
        <v>1676</v>
      </c>
      <c r="F296" s="6" t="s">
        <v>1677</v>
      </c>
      <c r="G296" s="6" t="s">
        <v>649</v>
      </c>
      <c r="H296" s="6" t="s">
        <v>376</v>
      </c>
      <c r="I296" s="6" t="s">
        <v>998</v>
      </c>
      <c r="J296" s="6" t="s">
        <v>221</v>
      </c>
    </row>
    <row r="297" spans="1:10">
      <c r="A297" s="6">
        <v>296</v>
      </c>
      <c r="B297" s="6" t="s">
        <v>594</v>
      </c>
      <c r="C297" s="6" t="s">
        <v>77</v>
      </c>
      <c r="D297" s="6" t="s">
        <v>1678</v>
      </c>
      <c r="E297" s="6" t="s">
        <v>1679</v>
      </c>
      <c r="F297" s="6" t="s">
        <v>1680</v>
      </c>
      <c r="G297" s="6" t="s">
        <v>622</v>
      </c>
      <c r="H297" s="6" t="s">
        <v>1042</v>
      </c>
      <c r="I297" s="6" t="s">
        <v>376</v>
      </c>
      <c r="J297" s="6" t="s">
        <v>221</v>
      </c>
    </row>
    <row r="298" spans="1:10">
      <c r="A298" s="6">
        <v>297</v>
      </c>
      <c r="B298" s="6" t="s">
        <v>594</v>
      </c>
      <c r="C298" s="6" t="s">
        <v>77</v>
      </c>
      <c r="D298" s="6" t="s">
        <v>1681</v>
      </c>
      <c r="E298" s="6" t="s">
        <v>1682</v>
      </c>
      <c r="F298" s="6" t="s">
        <v>1683</v>
      </c>
      <c r="G298" s="6" t="s">
        <v>698</v>
      </c>
      <c r="H298" s="6" t="s">
        <v>376</v>
      </c>
      <c r="I298" s="6" t="s">
        <v>376</v>
      </c>
      <c r="J298" s="6" t="s">
        <v>221</v>
      </c>
    </row>
    <row r="299" spans="1:10">
      <c r="A299" s="6">
        <v>298</v>
      </c>
      <c r="B299" s="6" t="s">
        <v>594</v>
      </c>
      <c r="C299" s="6" t="s">
        <v>77</v>
      </c>
      <c r="D299" s="6" t="s">
        <v>1684</v>
      </c>
      <c r="E299" s="6" t="s">
        <v>1685</v>
      </c>
      <c r="F299" s="6" t="s">
        <v>1686</v>
      </c>
      <c r="G299" s="6" t="s">
        <v>1687</v>
      </c>
      <c r="H299" s="6" t="s">
        <v>376</v>
      </c>
      <c r="I299" s="6" t="s">
        <v>849</v>
      </c>
      <c r="J299" s="6" t="s">
        <v>221</v>
      </c>
    </row>
    <row r="300" spans="1:10">
      <c r="A300" s="6">
        <v>299</v>
      </c>
      <c r="B300" s="6" t="s">
        <v>594</v>
      </c>
      <c r="C300" s="6" t="s">
        <v>77</v>
      </c>
      <c r="D300" s="6" t="s">
        <v>1688</v>
      </c>
      <c r="E300" s="6" t="s">
        <v>1689</v>
      </c>
      <c r="F300" s="6" t="s">
        <v>1686</v>
      </c>
      <c r="G300" s="6" t="s">
        <v>676</v>
      </c>
      <c r="H300" s="6" t="s">
        <v>376</v>
      </c>
      <c r="I300" s="6" t="s">
        <v>599</v>
      </c>
      <c r="J300" s="6" t="s">
        <v>221</v>
      </c>
    </row>
    <row r="301" spans="1:10">
      <c r="A301" s="6">
        <v>300</v>
      </c>
      <c r="B301" s="6" t="s">
        <v>594</v>
      </c>
      <c r="C301" s="6" t="s">
        <v>77</v>
      </c>
      <c r="D301" s="6" t="s">
        <v>1690</v>
      </c>
      <c r="E301" s="6" t="s">
        <v>1691</v>
      </c>
      <c r="F301" s="6" t="s">
        <v>662</v>
      </c>
      <c r="G301" s="6" t="s">
        <v>1692</v>
      </c>
      <c r="H301" s="6" t="s">
        <v>376</v>
      </c>
      <c r="I301" s="6" t="s">
        <v>1693</v>
      </c>
      <c r="J301" s="6" t="s">
        <v>221</v>
      </c>
    </row>
    <row r="302" spans="1:10">
      <c r="A302" s="6">
        <v>301</v>
      </c>
      <c r="B302" s="6" t="s">
        <v>594</v>
      </c>
      <c r="C302" s="6" t="s">
        <v>77</v>
      </c>
      <c r="D302" s="6" t="s">
        <v>3455</v>
      </c>
      <c r="E302" s="6" t="s">
        <v>3456</v>
      </c>
      <c r="F302" s="6" t="s">
        <v>1686</v>
      </c>
      <c r="G302" s="6" t="s">
        <v>3457</v>
      </c>
      <c r="H302" s="6" t="s">
        <v>3458</v>
      </c>
      <c r="I302" s="6" t="s">
        <v>376</v>
      </c>
      <c r="J302" s="6" t="s">
        <v>221</v>
      </c>
    </row>
    <row r="303" spans="1:10">
      <c r="A303" s="6">
        <v>302</v>
      </c>
      <c r="B303" s="6" t="s">
        <v>594</v>
      </c>
      <c r="C303" s="6" t="s">
        <v>77</v>
      </c>
      <c r="D303" s="6" t="s">
        <v>3459</v>
      </c>
      <c r="E303" s="6" t="s">
        <v>3460</v>
      </c>
      <c r="F303" s="6" t="s">
        <v>1686</v>
      </c>
      <c r="G303" s="6" t="s">
        <v>1654</v>
      </c>
      <c r="H303" s="6" t="s">
        <v>3458</v>
      </c>
      <c r="I303" s="6" t="s">
        <v>376</v>
      </c>
      <c r="J303" s="6" t="s">
        <v>221</v>
      </c>
    </row>
    <row r="304" spans="1:10">
      <c r="A304" s="6">
        <v>303</v>
      </c>
      <c r="B304" s="6" t="s">
        <v>594</v>
      </c>
      <c r="C304" s="6" t="s">
        <v>77</v>
      </c>
      <c r="D304" s="6" t="s">
        <v>3461</v>
      </c>
      <c r="E304" s="6" t="s">
        <v>3462</v>
      </c>
      <c r="F304" s="6" t="s">
        <v>1686</v>
      </c>
      <c r="G304" s="6" t="s">
        <v>3463</v>
      </c>
      <c r="H304" s="6" t="s">
        <v>3458</v>
      </c>
      <c r="I304" s="6" t="s">
        <v>376</v>
      </c>
      <c r="J304" s="6" t="s">
        <v>221</v>
      </c>
    </row>
    <row r="305" spans="1:10">
      <c r="A305" s="6">
        <v>304</v>
      </c>
      <c r="B305" s="6" t="s">
        <v>594</v>
      </c>
      <c r="C305" s="6" t="s">
        <v>77</v>
      </c>
      <c r="D305" s="6" t="s">
        <v>1694</v>
      </c>
      <c r="E305" s="6" t="s">
        <v>1695</v>
      </c>
      <c r="F305" s="6" t="s">
        <v>1696</v>
      </c>
      <c r="G305" s="6" t="s">
        <v>1697</v>
      </c>
      <c r="H305" s="6" t="s">
        <v>376</v>
      </c>
      <c r="I305" s="6" t="s">
        <v>376</v>
      </c>
      <c r="J305" s="6" t="s">
        <v>221</v>
      </c>
    </row>
    <row r="306" spans="1:10">
      <c r="A306" s="6">
        <v>305</v>
      </c>
      <c r="B306" s="6" t="s">
        <v>594</v>
      </c>
      <c r="C306" s="6" t="s">
        <v>77</v>
      </c>
      <c r="D306" s="6" t="s">
        <v>1698</v>
      </c>
      <c r="E306" s="6" t="s">
        <v>1699</v>
      </c>
      <c r="F306" s="6" t="s">
        <v>1700</v>
      </c>
      <c r="G306" s="6" t="s">
        <v>1020</v>
      </c>
      <c r="H306" s="6" t="s">
        <v>376</v>
      </c>
      <c r="I306" s="6" t="s">
        <v>376</v>
      </c>
      <c r="J306" s="6" t="s">
        <v>221</v>
      </c>
    </row>
    <row r="307" spans="1:10">
      <c r="A307" s="6">
        <v>306</v>
      </c>
      <c r="B307" s="6" t="s">
        <v>594</v>
      </c>
      <c r="C307" s="6" t="s">
        <v>77</v>
      </c>
      <c r="D307" s="6" t="s">
        <v>1701</v>
      </c>
      <c r="E307" s="6" t="s">
        <v>1702</v>
      </c>
      <c r="F307" s="6" t="s">
        <v>675</v>
      </c>
      <c r="G307" s="6" t="s">
        <v>1703</v>
      </c>
      <c r="H307" s="6" t="s">
        <v>376</v>
      </c>
      <c r="I307" s="6" t="s">
        <v>677</v>
      </c>
      <c r="J307" s="6" t="s">
        <v>221</v>
      </c>
    </row>
    <row r="308" spans="1:10">
      <c r="A308" s="6">
        <v>307</v>
      </c>
      <c r="B308" s="6" t="s">
        <v>594</v>
      </c>
      <c r="C308" s="6" t="s">
        <v>77</v>
      </c>
      <c r="D308" s="6" t="s">
        <v>1704</v>
      </c>
      <c r="E308" s="6" t="s">
        <v>1705</v>
      </c>
      <c r="F308" s="6" t="s">
        <v>675</v>
      </c>
      <c r="G308" s="6" t="s">
        <v>1706</v>
      </c>
      <c r="H308" s="6" t="s">
        <v>376</v>
      </c>
      <c r="I308" s="6" t="s">
        <v>376</v>
      </c>
      <c r="J308" s="6" t="s">
        <v>221</v>
      </c>
    </row>
    <row r="309" spans="1:10">
      <c r="A309" s="6">
        <v>308</v>
      </c>
      <c r="B309" s="6" t="s">
        <v>594</v>
      </c>
      <c r="C309" s="6" t="s">
        <v>77</v>
      </c>
      <c r="D309" s="6" t="s">
        <v>1707</v>
      </c>
      <c r="E309" s="6" t="s">
        <v>1708</v>
      </c>
      <c r="F309" s="6" t="s">
        <v>804</v>
      </c>
      <c r="G309" s="6" t="s">
        <v>1709</v>
      </c>
      <c r="H309" s="6" t="s">
        <v>1710</v>
      </c>
      <c r="I309" s="6" t="s">
        <v>376</v>
      </c>
      <c r="J309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260</v>
      </c>
      <c r="E7" s="149" t="s">
        <v>261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605" t="s">
        <v>262</v>
      </c>
      <c r="F12" s="605"/>
      <c r="G12" s="156"/>
      <c r="H12" s="157"/>
    </row>
    <row r="13" spans="1:9" s="158" customFormat="1" ht="21" customHeight="1">
      <c r="A13" s="152" t="s">
        <v>263</v>
      </c>
      <c r="B13" s="159" t="s">
        <v>264</v>
      </c>
      <c r="C13" s="154"/>
      <c r="D13" s="160"/>
      <c r="E13" s="161" t="s">
        <v>265</v>
      </c>
      <c r="F13" s="162"/>
      <c r="G13" s="156"/>
      <c r="H13" s="163"/>
    </row>
    <row r="14" spans="1:9" s="158" customFormat="1" ht="21" customHeight="1">
      <c r="A14" s="152" t="s">
        <v>266</v>
      </c>
      <c r="B14" s="159" t="s">
        <v>267</v>
      </c>
      <c r="C14" s="154"/>
      <c r="D14" s="160"/>
      <c r="E14" s="161" t="s">
        <v>268</v>
      </c>
      <c r="F14" s="162"/>
      <c r="G14" s="156"/>
      <c r="H14" s="163"/>
    </row>
    <row r="15" spans="1:9" s="158" customFormat="1" ht="21" customHeight="1">
      <c r="A15" s="152" t="s">
        <v>269</v>
      </c>
      <c r="B15" s="159" t="s">
        <v>270</v>
      </c>
      <c r="C15" s="154"/>
      <c r="D15" s="160"/>
      <c r="E15" s="161" t="s">
        <v>271</v>
      </c>
      <c r="F15" s="162"/>
      <c r="G15" s="156"/>
      <c r="H15" s="163"/>
    </row>
    <row r="16" spans="1:9" s="158" customFormat="1" ht="21" customHeight="1">
      <c r="A16" s="152" t="s">
        <v>272</v>
      </c>
      <c r="B16" s="159" t="s">
        <v>273</v>
      </c>
      <c r="C16" s="154"/>
      <c r="D16" s="160"/>
      <c r="E16" s="161" t="s">
        <v>274</v>
      </c>
      <c r="F16" s="162"/>
      <c r="G16" s="156"/>
      <c r="H16" s="163"/>
    </row>
    <row r="19" spans="1:7">
      <c r="A19" s="606" t="s">
        <v>275</v>
      </c>
      <c r="B19" s="606"/>
      <c r="C19" s="606"/>
    </row>
    <row r="20" spans="1:7" s="135" customFormat="1" ht="23.1" customHeight="1">
      <c r="A20" s="137"/>
      <c r="B20" s="137"/>
      <c r="C20" s="137"/>
      <c r="D20" s="164" t="s">
        <v>276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>
    <tabColor rgb="FFEAEBEE"/>
  </sheetPr>
  <dimension ref="A1:I55"/>
  <sheetViews>
    <sheetView showGridLines="0" topLeftCell="C37" zoomScaleNormal="100" workbookViewId="0">
      <selection activeCell="F43" sqref="F43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371</v>
      </c>
    </row>
    <row r="2" spans="1:8" hidden="1"/>
    <row r="3" spans="1:8" s="230" customFormat="1" ht="6">
      <c r="D3" s="231"/>
    </row>
    <row r="4" spans="1:8" ht="22.5">
      <c r="D4" s="524" t="s">
        <v>558</v>
      </c>
      <c r="E4" s="524"/>
      <c r="F4" s="524"/>
      <c r="G4" s="356"/>
      <c r="H4" s="224"/>
    </row>
    <row r="5" spans="1:8" s="230" customFormat="1" ht="6">
      <c r="D5" s="532"/>
      <c r="E5" s="532"/>
      <c r="F5" s="532"/>
      <c r="G5" s="532"/>
    </row>
    <row r="6" spans="1:8" hidden="1">
      <c r="A6" s="137"/>
      <c r="B6" s="137"/>
      <c r="C6" s="137"/>
      <c r="D6" s="179"/>
      <c r="E6" s="533" t="s">
        <v>505</v>
      </c>
      <c r="F6" s="533"/>
    </row>
    <row r="7" spans="1:8">
      <c r="A7" s="137"/>
      <c r="B7" s="137"/>
      <c r="C7" s="137"/>
      <c r="D7" s="528" t="s">
        <v>384</v>
      </c>
      <c r="E7" s="529"/>
      <c r="F7" s="529"/>
      <c r="G7" s="534" t="s">
        <v>386</v>
      </c>
    </row>
    <row r="8" spans="1:8">
      <c r="A8" s="137"/>
      <c r="B8" s="137"/>
      <c r="C8" s="137"/>
      <c r="D8" s="215" t="s">
        <v>32</v>
      </c>
      <c r="E8" s="220" t="s">
        <v>385</v>
      </c>
      <c r="F8" s="220" t="s">
        <v>383</v>
      </c>
      <c r="G8" s="535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1" t="s">
        <v>524</v>
      </c>
      <c r="F10" s="350" t="str">
        <f>IF(region_name="","",region_name)</f>
        <v>Республика Башкортостан</v>
      </c>
      <c r="G10" s="221" t="s">
        <v>435</v>
      </c>
      <c r="H10" s="224"/>
    </row>
    <row r="11" spans="1:8" ht="22.5">
      <c r="A11" s="137"/>
      <c r="B11" s="137"/>
      <c r="C11" s="137"/>
      <c r="D11" s="178" t="s">
        <v>5</v>
      </c>
      <c r="E11" s="221" t="s">
        <v>388</v>
      </c>
      <c r="F11" s="222" t="s">
        <v>389</v>
      </c>
      <c r="G11" s="218"/>
      <c r="H11" s="224"/>
    </row>
    <row r="12" spans="1:8" ht="22.5">
      <c r="A12" s="137"/>
      <c r="B12" s="137"/>
      <c r="C12" s="137"/>
      <c r="D12" s="178" t="s">
        <v>390</v>
      </c>
      <c r="E12" s="177" t="s">
        <v>395</v>
      </c>
      <c r="F12" s="351" t="s">
        <v>628</v>
      </c>
      <c r="G12" s="221" t="s">
        <v>434</v>
      </c>
      <c r="H12" s="224"/>
    </row>
    <row r="13" spans="1:8" ht="22.5">
      <c r="A13" s="137"/>
      <c r="B13" s="137"/>
      <c r="C13" s="137"/>
      <c r="D13" s="178" t="s">
        <v>391</v>
      </c>
      <c r="E13" s="177" t="s">
        <v>397</v>
      </c>
      <c r="F13" s="350" t="str">
        <f>IF(inn="","",inn)</f>
        <v>0278105091</v>
      </c>
      <c r="G13" s="221" t="s">
        <v>433</v>
      </c>
      <c r="H13" s="224"/>
    </row>
    <row r="14" spans="1:8" ht="22.5">
      <c r="A14" s="137"/>
      <c r="B14" s="137"/>
      <c r="C14" s="137"/>
      <c r="D14" s="178" t="s">
        <v>392</v>
      </c>
      <c r="E14" s="177" t="s">
        <v>396</v>
      </c>
      <c r="F14" s="350" t="str">
        <f>IF(kpp="","",kpp)</f>
        <v>027801001</v>
      </c>
      <c r="G14" s="221" t="s">
        <v>432</v>
      </c>
      <c r="H14" s="224"/>
    </row>
    <row r="15" spans="1:8" ht="22.5">
      <c r="A15" s="137"/>
      <c r="B15" s="137"/>
      <c r="C15" s="137"/>
      <c r="D15" s="178" t="s">
        <v>393</v>
      </c>
      <c r="E15" s="177" t="s">
        <v>398</v>
      </c>
      <c r="F15" s="351" t="s">
        <v>3474</v>
      </c>
      <c r="G15" s="221" t="s">
        <v>431</v>
      </c>
      <c r="H15" s="224"/>
    </row>
    <row r="16" spans="1:8" ht="22.5">
      <c r="A16" s="137"/>
      <c r="B16" s="137"/>
      <c r="C16" s="137"/>
      <c r="D16" s="178" t="s">
        <v>394</v>
      </c>
      <c r="E16" s="177" t="s">
        <v>399</v>
      </c>
      <c r="F16" s="352" t="s">
        <v>3475</v>
      </c>
      <c r="G16" s="221" t="s">
        <v>428</v>
      </c>
      <c r="H16" s="224"/>
    </row>
    <row r="17" spans="1:8" ht="33.75">
      <c r="A17" s="137"/>
      <c r="B17" s="137"/>
      <c r="C17" s="137"/>
      <c r="D17" s="178" t="s">
        <v>400</v>
      </c>
      <c r="E17" s="177" t="s">
        <v>401</v>
      </c>
      <c r="F17" s="351" t="s">
        <v>3476</v>
      </c>
      <c r="G17" s="218"/>
      <c r="H17" s="224"/>
    </row>
    <row r="18" spans="1:8" ht="22.5">
      <c r="A18" s="137"/>
      <c r="B18" s="137"/>
      <c r="C18" s="137"/>
      <c r="D18" s="178" t="s">
        <v>546</v>
      </c>
      <c r="E18" s="177" t="s">
        <v>545</v>
      </c>
      <c r="F18" s="222" t="s">
        <v>389</v>
      </c>
      <c r="G18" s="221" t="s">
        <v>544</v>
      </c>
      <c r="H18" s="224"/>
    </row>
    <row r="19" spans="1:8" ht="22.5">
      <c r="A19" s="137"/>
      <c r="B19" s="137"/>
      <c r="C19" s="137"/>
      <c r="D19" s="178" t="s">
        <v>547</v>
      </c>
      <c r="E19" s="166" t="s">
        <v>549</v>
      </c>
      <c r="F19" s="351" t="s">
        <v>3485</v>
      </c>
      <c r="G19" s="218"/>
      <c r="H19" s="224"/>
    </row>
    <row r="20" spans="1:8" ht="22.5">
      <c r="A20" s="137"/>
      <c r="B20" s="137"/>
      <c r="C20" s="137"/>
      <c r="D20" s="178" t="s">
        <v>548</v>
      </c>
      <c r="E20" s="166" t="s">
        <v>550</v>
      </c>
      <c r="F20" s="352" t="s">
        <v>3486</v>
      </c>
      <c r="G20" s="221" t="s">
        <v>553</v>
      </c>
      <c r="H20" s="224"/>
    </row>
    <row r="21" spans="1:8" ht="22.5">
      <c r="A21" s="137"/>
      <c r="B21" s="137"/>
      <c r="C21" s="137"/>
      <c r="D21" s="178" t="s">
        <v>551</v>
      </c>
      <c r="E21" s="166" t="s">
        <v>554</v>
      </c>
      <c r="F21" s="351" t="s">
        <v>3487</v>
      </c>
      <c r="G21" s="218"/>
      <c r="H21" s="224"/>
    </row>
    <row r="22" spans="1:8" ht="22.5">
      <c r="A22" s="137"/>
      <c r="B22" s="137"/>
      <c r="C22" s="137"/>
      <c r="D22" s="178" t="s">
        <v>552</v>
      </c>
      <c r="E22" s="166" t="s">
        <v>555</v>
      </c>
      <c r="F22" s="351" t="s">
        <v>3488</v>
      </c>
      <c r="G22" s="221" t="s">
        <v>556</v>
      </c>
      <c r="H22" s="224"/>
    </row>
    <row r="23" spans="1:8" ht="22.5">
      <c r="A23" s="137"/>
      <c r="B23" s="137"/>
      <c r="C23" s="137"/>
      <c r="D23" s="178" t="s">
        <v>6</v>
      </c>
      <c r="E23" s="221" t="s">
        <v>525</v>
      </c>
      <c r="F23" s="222" t="s">
        <v>389</v>
      </c>
      <c r="G23" s="218"/>
      <c r="H23" s="224"/>
    </row>
    <row r="24" spans="1:8" ht="22.5">
      <c r="A24" s="137"/>
      <c r="B24" s="137"/>
      <c r="C24" s="137"/>
      <c r="D24" s="178" t="s">
        <v>402</v>
      </c>
      <c r="E24" s="177" t="s">
        <v>403</v>
      </c>
      <c r="F24" s="222" t="s">
        <v>389</v>
      </c>
      <c r="G24" s="218"/>
      <c r="H24" s="224"/>
    </row>
    <row r="25" spans="1:8" ht="22.5">
      <c r="A25" s="137"/>
      <c r="B25" s="137"/>
      <c r="C25" s="137"/>
      <c r="D25" s="178" t="s">
        <v>412</v>
      </c>
      <c r="E25" s="166" t="s">
        <v>404</v>
      </c>
      <c r="F25" s="351" t="s">
        <v>3478</v>
      </c>
      <c r="G25" s="221" t="s">
        <v>526</v>
      </c>
      <c r="H25" s="224"/>
    </row>
    <row r="26" spans="1:8" ht="22.5">
      <c r="A26" s="137"/>
      <c r="B26" s="137"/>
      <c r="C26" s="137"/>
      <c r="D26" s="178" t="s">
        <v>413</v>
      </c>
      <c r="E26" s="166" t="s">
        <v>405</v>
      </c>
      <c r="F26" s="351" t="s">
        <v>3479</v>
      </c>
      <c r="G26" s="221" t="s">
        <v>527</v>
      </c>
      <c r="H26" s="224"/>
    </row>
    <row r="27" spans="1:8" ht="22.5">
      <c r="A27" s="137"/>
      <c r="B27" s="137"/>
      <c r="C27" s="137"/>
      <c r="D27" s="178" t="s">
        <v>414</v>
      </c>
      <c r="E27" s="166" t="s">
        <v>406</v>
      </c>
      <c r="F27" s="351" t="s">
        <v>3480</v>
      </c>
      <c r="G27" s="221" t="s">
        <v>528</v>
      </c>
      <c r="H27" s="224"/>
    </row>
    <row r="28" spans="1:8" ht="22.5">
      <c r="A28" s="137"/>
      <c r="B28" s="137"/>
      <c r="C28" s="137"/>
      <c r="D28" s="178" t="s">
        <v>409</v>
      </c>
      <c r="E28" s="177" t="s">
        <v>407</v>
      </c>
      <c r="F28" s="351" t="s">
        <v>3471</v>
      </c>
      <c r="G28" s="218"/>
      <c r="H28" s="224"/>
    </row>
    <row r="29" spans="1:8" ht="22.5">
      <c r="A29" s="137"/>
      <c r="B29" s="137"/>
      <c r="C29" s="137"/>
      <c r="D29" s="178" t="s">
        <v>410</v>
      </c>
      <c r="E29" s="177" t="s">
        <v>408</v>
      </c>
      <c r="F29" s="351" t="s">
        <v>3472</v>
      </c>
      <c r="G29" s="218"/>
      <c r="H29" s="224"/>
    </row>
    <row r="30" spans="1:8" ht="22.5">
      <c r="A30" s="137"/>
      <c r="B30" s="137"/>
      <c r="C30" s="137"/>
      <c r="D30" s="178" t="s">
        <v>411</v>
      </c>
      <c r="E30" s="177" t="s">
        <v>343</v>
      </c>
      <c r="F30" s="351" t="s">
        <v>3473</v>
      </c>
      <c r="G30" s="218"/>
      <c r="H30" s="224"/>
    </row>
    <row r="31" spans="1:8" ht="22.5">
      <c r="A31" s="137"/>
      <c r="B31" s="137"/>
      <c r="C31" s="137"/>
      <c r="D31" s="178" t="s">
        <v>7</v>
      </c>
      <c r="E31" s="223" t="s">
        <v>362</v>
      </c>
      <c r="F31" s="222" t="s">
        <v>389</v>
      </c>
      <c r="G31" s="218"/>
      <c r="H31" s="224"/>
    </row>
    <row r="32" spans="1:8" ht="22.5">
      <c r="A32" s="137"/>
      <c r="B32" s="137"/>
      <c r="C32" s="137"/>
      <c r="D32" s="178" t="s">
        <v>418</v>
      </c>
      <c r="E32" s="177" t="s">
        <v>415</v>
      </c>
      <c r="F32" s="351" t="s">
        <v>3467</v>
      </c>
      <c r="G32" s="221" t="s">
        <v>430</v>
      </c>
      <c r="H32" s="224"/>
    </row>
    <row r="33" spans="1:8" ht="22.5">
      <c r="A33" s="137"/>
      <c r="B33" s="137"/>
      <c r="C33" s="137"/>
      <c r="D33" s="178" t="s">
        <v>419</v>
      </c>
      <c r="E33" s="177" t="s">
        <v>416</v>
      </c>
      <c r="F33" s="351" t="s">
        <v>3468</v>
      </c>
      <c r="G33" s="221" t="s">
        <v>429</v>
      </c>
      <c r="H33" s="224"/>
    </row>
    <row r="34" spans="1:8" ht="22.5">
      <c r="A34" s="137"/>
      <c r="B34" s="137"/>
      <c r="C34" s="137"/>
      <c r="D34" s="178" t="s">
        <v>420</v>
      </c>
      <c r="E34" s="177" t="s">
        <v>417</v>
      </c>
      <c r="F34" s="351" t="s">
        <v>3469</v>
      </c>
      <c r="G34" s="221" t="s">
        <v>529</v>
      </c>
      <c r="H34" s="224"/>
    </row>
    <row r="35" spans="1:8" ht="33.75">
      <c r="A35" s="137"/>
      <c r="B35" s="137"/>
      <c r="C35" s="137"/>
      <c r="D35" s="178" t="s">
        <v>20</v>
      </c>
      <c r="E35" s="223" t="s">
        <v>421</v>
      </c>
      <c r="F35" s="351" t="s">
        <v>3466</v>
      </c>
      <c r="G35" s="221" t="s">
        <v>531</v>
      </c>
      <c r="H35" s="224"/>
    </row>
    <row r="36" spans="1:8" ht="33.75">
      <c r="A36" s="137"/>
      <c r="B36" s="137"/>
      <c r="C36" s="137"/>
      <c r="D36" s="178" t="s">
        <v>21</v>
      </c>
      <c r="E36" s="223" t="s">
        <v>530</v>
      </c>
      <c r="F36" s="351" t="s">
        <v>3466</v>
      </c>
      <c r="G36" s="221" t="s">
        <v>531</v>
      </c>
      <c r="H36" s="224"/>
    </row>
    <row r="37" spans="1:8" ht="22.5">
      <c r="A37" s="137"/>
      <c r="B37" s="137"/>
      <c r="C37" s="137"/>
      <c r="D37" s="225" t="s">
        <v>115</v>
      </c>
      <c r="E37" s="226" t="s">
        <v>436</v>
      </c>
      <c r="F37" s="222" t="s">
        <v>389</v>
      </c>
      <c r="G37" s="353"/>
      <c r="H37" s="224"/>
    </row>
    <row r="38" spans="1:8" ht="22.5">
      <c r="A38" s="137"/>
      <c r="B38" s="137"/>
      <c r="C38" s="137"/>
      <c r="D38" s="178" t="s">
        <v>422</v>
      </c>
      <c r="E38" s="177" t="s">
        <v>408</v>
      </c>
      <c r="F38" s="351" t="s">
        <v>3481</v>
      </c>
      <c r="G38" s="530" t="s">
        <v>532</v>
      </c>
      <c r="H38" s="224"/>
    </row>
    <row r="39" spans="1:8" ht="15" customHeight="1">
      <c r="A39" s="137"/>
      <c r="B39" s="137"/>
      <c r="C39" s="137"/>
      <c r="D39" s="204"/>
      <c r="E39" s="227" t="s">
        <v>441</v>
      </c>
      <c r="F39" s="206"/>
      <c r="G39" s="531"/>
      <c r="H39" s="229"/>
    </row>
    <row r="40" spans="1:8" ht="22.5">
      <c r="A40" s="137"/>
      <c r="B40" s="137"/>
      <c r="C40" s="137"/>
      <c r="D40" s="178" t="s">
        <v>116</v>
      </c>
      <c r="E40" s="223" t="s">
        <v>372</v>
      </c>
      <c r="F40" s="351" t="s">
        <v>3491</v>
      </c>
      <c r="G40" s="221" t="s">
        <v>437</v>
      </c>
      <c r="H40" s="224"/>
    </row>
    <row r="41" spans="1:8" ht="22.5">
      <c r="A41" s="137"/>
      <c r="B41" s="137"/>
      <c r="C41" s="137"/>
      <c r="D41" s="178" t="s">
        <v>143</v>
      </c>
      <c r="E41" s="223" t="s">
        <v>251</v>
      </c>
      <c r="F41" s="498" t="s">
        <v>3484</v>
      </c>
      <c r="G41" s="218"/>
      <c r="H41" s="224"/>
    </row>
    <row r="42" spans="1:8" ht="22.5">
      <c r="A42" s="137"/>
      <c r="B42" s="137"/>
      <c r="C42" s="137"/>
      <c r="D42" s="178" t="s">
        <v>144</v>
      </c>
      <c r="E42" s="223" t="s">
        <v>423</v>
      </c>
      <c r="F42" s="222" t="s">
        <v>389</v>
      </c>
      <c r="G42" s="226"/>
      <c r="H42" s="224"/>
    </row>
    <row r="43" spans="1:8" ht="22.5">
      <c r="A43" s="525" t="s">
        <v>427</v>
      </c>
      <c r="B43" s="137"/>
      <c r="C43" s="366"/>
      <c r="D43" s="178" t="s">
        <v>427</v>
      </c>
      <c r="E43" s="177" t="s">
        <v>477</v>
      </c>
      <c r="F43" s="333" t="s">
        <v>3483</v>
      </c>
      <c r="G43" s="226" t="s">
        <v>438</v>
      </c>
      <c r="H43" s="224"/>
    </row>
    <row r="44" spans="1:8" ht="22.5">
      <c r="A44" s="525"/>
      <c r="B44" s="137"/>
      <c r="C44" s="366"/>
      <c r="D44" s="178" t="s">
        <v>478</v>
      </c>
      <c r="E44" s="177" t="s">
        <v>424</v>
      </c>
      <c r="F44" s="333" t="s">
        <v>3482</v>
      </c>
      <c r="G44" s="226" t="s">
        <v>439</v>
      </c>
      <c r="H44" s="224"/>
    </row>
    <row r="45" spans="1:8" ht="22.5">
      <c r="A45" s="525"/>
      <c r="B45" s="137"/>
      <c r="C45" s="366"/>
      <c r="D45" s="178" t="s">
        <v>479</v>
      </c>
      <c r="E45" s="177" t="s">
        <v>425</v>
      </c>
      <c r="F45" s="404" t="s">
        <v>3482</v>
      </c>
      <c r="G45" s="226" t="s">
        <v>440</v>
      </c>
      <c r="H45" s="224"/>
    </row>
    <row r="46" spans="1:8" ht="45">
      <c r="A46" s="525"/>
      <c r="B46" s="137"/>
      <c r="C46" s="366"/>
      <c r="D46" s="178" t="s">
        <v>480</v>
      </c>
      <c r="E46" s="403" t="s">
        <v>426</v>
      </c>
      <c r="F46" s="333" t="s">
        <v>3483</v>
      </c>
      <c r="G46" s="221" t="s">
        <v>533</v>
      </c>
      <c r="H46" s="224"/>
    </row>
    <row r="47" spans="1:8" ht="15">
      <c r="A47" s="137"/>
      <c r="B47" s="137"/>
      <c r="C47" s="137"/>
      <c r="D47" s="204"/>
      <c r="E47" s="227" t="s">
        <v>366</v>
      </c>
      <c r="F47" s="205"/>
      <c r="G47" s="405"/>
      <c r="H47" s="229"/>
    </row>
    <row r="48" spans="1:8">
      <c r="A48" s="137"/>
      <c r="B48" s="137"/>
      <c r="C48" s="137"/>
    </row>
    <row r="49" spans="1:9" s="145" customFormat="1" ht="27.75" customHeight="1">
      <c r="A49" s="198"/>
      <c r="B49" s="123"/>
      <c r="C49" s="526"/>
      <c r="D49" s="527" t="s">
        <v>543</v>
      </c>
      <c r="E49" s="527"/>
      <c r="F49" s="527"/>
      <c r="G49" s="527"/>
      <c r="H49" s="123"/>
      <c r="I49" s="123"/>
    </row>
    <row r="50" spans="1:9" s="145" customFormat="1" ht="27.75" customHeight="1">
      <c r="A50" s="142"/>
      <c r="B50" s="142"/>
      <c r="C50" s="526"/>
      <c r="D50" s="527"/>
      <c r="E50" s="527"/>
      <c r="F50" s="527"/>
      <c r="G50" s="527"/>
    </row>
    <row r="51" spans="1:9">
      <c r="D51" s="143"/>
      <c r="E51" s="144"/>
      <c r="F51" s="144"/>
      <c r="G51" s="144"/>
    </row>
    <row r="52" spans="1:9" ht="27" customHeight="1">
      <c r="D52" s="146"/>
      <c r="E52" s="406"/>
      <c r="F52" s="208"/>
      <c r="G52" s="208"/>
    </row>
    <row r="53" spans="1:9">
      <c r="D53" s="143"/>
      <c r="E53" s="144"/>
      <c r="F53" s="144"/>
      <c r="G53" s="144"/>
    </row>
    <row r="54" spans="1:9" ht="39" customHeight="1">
      <c r="D54" s="147"/>
      <c r="E54" s="209"/>
      <c r="F54" s="209"/>
      <c r="G54" s="209"/>
    </row>
    <row r="55" spans="1:9" ht="27" customHeight="1">
      <c r="D55" s="147"/>
      <c r="E55" s="209"/>
      <c r="F55" s="209"/>
      <c r="G55" s="209"/>
    </row>
  </sheetData>
  <sheetProtection password="FA9C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21:F22 F25:F30 F15 F38 F32:F36 F17 F19 F40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>
      <formula1>"a"</formula1>
    </dataValidation>
  </dataValidations>
  <hyperlinks>
    <hyperlink ref="F41" r:id="rId1" display="mailto:yanaul@bashkomen.ru"/>
  </hyperlinks>
  <pageMargins left="0.7" right="0.7" top="0.75" bottom="0.75" header="0.3" footer="0.3"/>
  <pageSetup paperSize="9" orientation="portrait" horizontalDpi="4294967292" r:id="rId2"/>
  <headerFooter alignWithMargins="0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EAEBEE"/>
    <pageSetUpPr fitToPage="1"/>
  </sheetPr>
  <dimension ref="A1:AC15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H14" sqref="H14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4" hidden="1" customWidth="1"/>
    <col min="23" max="23" width="13.7109375" style="254" hidden="1" customWidth="1"/>
    <col min="24" max="24" width="15.42578125" style="254" hidden="1" customWidth="1"/>
    <col min="25" max="25" width="16.28515625" style="254" hidden="1" customWidth="1"/>
    <col min="26" max="29" width="0" style="254" hidden="1" customWidth="1"/>
    <col min="30" max="16384" width="10.5703125" style="47"/>
  </cols>
  <sheetData>
    <row r="1" spans="1:29" ht="16.5" hidden="1" customHeight="1">
      <c r="E1" s="437"/>
      <c r="F1" s="437"/>
    </row>
    <row r="2" spans="1:29" ht="16.5" hidden="1" customHeight="1"/>
    <row r="3" spans="1:29" s="233" customFormat="1" ht="6">
      <c r="A3" s="232"/>
      <c r="C3" s="239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ht="22.5" customHeight="1">
      <c r="C4" s="64"/>
      <c r="D4" s="539" t="s">
        <v>557</v>
      </c>
      <c r="E4" s="540"/>
      <c r="F4" s="540"/>
      <c r="G4" s="540"/>
      <c r="H4" s="540"/>
      <c r="I4" s="540"/>
      <c r="J4" s="541"/>
      <c r="K4" s="541"/>
      <c r="L4" s="541"/>
      <c r="M4" s="541"/>
      <c r="N4" s="541"/>
      <c r="O4" s="541"/>
      <c r="P4" s="541"/>
      <c r="Q4" s="541"/>
      <c r="R4" s="357"/>
      <c r="S4" s="249"/>
    </row>
    <row r="5" spans="1:29" s="233" customFormat="1" ht="6">
      <c r="A5" s="232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ht="14.25" customHeight="1">
      <c r="C6" s="64"/>
      <c r="D6" s="543" t="s">
        <v>384</v>
      </c>
      <c r="E6" s="543"/>
      <c r="F6" s="543"/>
      <c r="G6" s="543"/>
      <c r="H6" s="543"/>
      <c r="I6" s="544"/>
      <c r="J6" s="544"/>
      <c r="K6" s="544"/>
      <c r="L6" s="544"/>
      <c r="M6" s="544"/>
      <c r="N6" s="544"/>
      <c r="O6" s="544"/>
      <c r="P6" s="544"/>
      <c r="Q6" s="543"/>
      <c r="R6" s="542" t="s">
        <v>386</v>
      </c>
    </row>
    <row r="7" spans="1:29" ht="14.25" customHeight="1">
      <c r="C7" s="64"/>
      <c r="D7" s="545" t="s">
        <v>32</v>
      </c>
      <c r="E7" s="543" t="s">
        <v>559</v>
      </c>
      <c r="F7" s="542" t="s">
        <v>375</v>
      </c>
      <c r="G7" s="544" t="s">
        <v>560</v>
      </c>
      <c r="H7" s="549" t="s">
        <v>561</v>
      </c>
      <c r="I7" s="543" t="s">
        <v>563</v>
      </c>
      <c r="J7" s="543"/>
      <c r="K7" s="543"/>
      <c r="L7" s="551"/>
      <c r="M7" s="543" t="s">
        <v>567</v>
      </c>
      <c r="N7" s="543"/>
      <c r="O7" s="543" t="s">
        <v>568</v>
      </c>
      <c r="P7" s="543"/>
      <c r="Q7" s="547" t="s">
        <v>570</v>
      </c>
      <c r="R7" s="542"/>
    </row>
    <row r="8" spans="1:29" ht="35.25" customHeight="1">
      <c r="C8" s="64"/>
      <c r="D8" s="545"/>
      <c r="E8" s="543"/>
      <c r="F8" s="542"/>
      <c r="G8" s="546"/>
      <c r="H8" s="550"/>
      <c r="I8" s="479" t="s">
        <v>562</v>
      </c>
      <c r="J8" s="479" t="s">
        <v>564</v>
      </c>
      <c r="K8" s="479" t="s">
        <v>565</v>
      </c>
      <c r="L8" s="481" t="s">
        <v>566</v>
      </c>
      <c r="M8" s="479" t="s">
        <v>562</v>
      </c>
      <c r="N8" s="479" t="s">
        <v>566</v>
      </c>
      <c r="O8" s="479" t="s">
        <v>569</v>
      </c>
      <c r="P8" s="479" t="s">
        <v>566</v>
      </c>
      <c r="Q8" s="548"/>
      <c r="R8" s="542"/>
    </row>
    <row r="9" spans="1:29" ht="12" customHeight="1">
      <c r="A9" s="129"/>
      <c r="C9" s="240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7" t="s">
        <v>486</v>
      </c>
      <c r="AA9" s="467" t="s">
        <v>487</v>
      </c>
    </row>
    <row r="10" spans="1:29" s="434" customFormat="1" ht="5.25" hidden="1" customHeight="1">
      <c r="C10" s="436"/>
      <c r="D10" s="439" t="s">
        <v>503</v>
      </c>
      <c r="E10" s="439"/>
      <c r="F10" s="439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8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90" customHeight="1">
      <c r="A11" s="47"/>
      <c r="C11" s="64"/>
      <c r="D11" s="114" t="s">
        <v>33</v>
      </c>
      <c r="E11" s="494" t="s">
        <v>3489</v>
      </c>
      <c r="F11" s="477" t="s">
        <v>3436</v>
      </c>
      <c r="G11" s="409">
        <v>6</v>
      </c>
      <c r="H11" s="409">
        <v>18</v>
      </c>
      <c r="I11" s="190">
        <v>0</v>
      </c>
      <c r="J11" s="190">
        <v>0</v>
      </c>
      <c r="K11" s="482"/>
      <c r="L11" s="190">
        <v>0</v>
      </c>
      <c r="M11" s="190">
        <v>0</v>
      </c>
      <c r="N11" s="190">
        <v>0</v>
      </c>
      <c r="O11" s="190">
        <v>8</v>
      </c>
      <c r="P11" s="190">
        <v>66</v>
      </c>
      <c r="Q11" s="190">
        <v>7</v>
      </c>
      <c r="R11" s="536" t="s">
        <v>571</v>
      </c>
      <c r="S11" s="47"/>
      <c r="Z11" s="467" t="str">
        <f>IF(E11="","n",IF(ISERROR(MATCH(E11,List05_CS_Copy,0)),"n","y"))</f>
        <v>y</v>
      </c>
      <c r="AA11" s="467" t="str">
        <f>IF(F11="","n",IF(ISERROR(MATCH(F11,List05_VD_Copy,0)),"n","y"))</f>
        <v>y</v>
      </c>
    </row>
    <row r="12" spans="1:29" ht="27" customHeight="1">
      <c r="A12" s="47"/>
      <c r="C12" s="64" t="s">
        <v>3477</v>
      </c>
      <c r="D12" s="114" t="s">
        <v>5</v>
      </c>
      <c r="E12" s="495"/>
      <c r="F12" s="477" t="s">
        <v>3440</v>
      </c>
      <c r="G12" s="190">
        <v>6</v>
      </c>
      <c r="H12" s="190">
        <v>18</v>
      </c>
      <c r="I12" s="190">
        <v>0</v>
      </c>
      <c r="J12" s="190">
        <v>0</v>
      </c>
      <c r="K12" s="482"/>
      <c r="L12" s="190">
        <v>0</v>
      </c>
      <c r="M12" s="190">
        <v>0</v>
      </c>
      <c r="N12" s="190">
        <v>0</v>
      </c>
      <c r="O12" s="190">
        <v>8</v>
      </c>
      <c r="P12" s="190">
        <v>66</v>
      </c>
      <c r="Q12" s="190">
        <v>7</v>
      </c>
      <c r="R12" s="537"/>
      <c r="S12" s="249"/>
      <c r="Z12" s="467" t="str">
        <f>IF(E12="","n",IF(ISERROR(MATCH(E12,List05_CS_Copy,0)),"n","y"))</f>
        <v>n</v>
      </c>
      <c r="AA12" s="467" t="str">
        <f>IF(F12="","n",IF(ISERROR(MATCH(F12,List05_VD_Copy,0)),"n","y"))</f>
        <v>y</v>
      </c>
    </row>
    <row r="13" spans="1:29" ht="27" customHeight="1">
      <c r="A13" s="47"/>
      <c r="C13" s="64" t="s">
        <v>3477</v>
      </c>
      <c r="D13" s="114" t="s">
        <v>6</v>
      </c>
      <c r="E13" s="495"/>
      <c r="F13" s="477" t="s">
        <v>3442</v>
      </c>
      <c r="G13" s="190">
        <v>6</v>
      </c>
      <c r="H13" s="190">
        <v>18</v>
      </c>
      <c r="I13" s="190">
        <v>0</v>
      </c>
      <c r="J13" s="190">
        <v>0</v>
      </c>
      <c r="K13" s="482"/>
      <c r="L13" s="190">
        <v>0</v>
      </c>
      <c r="M13" s="190">
        <v>0</v>
      </c>
      <c r="N13" s="190">
        <v>0</v>
      </c>
      <c r="O13" s="190">
        <v>8</v>
      </c>
      <c r="P13" s="190">
        <v>66</v>
      </c>
      <c r="Q13" s="190">
        <v>7</v>
      </c>
      <c r="R13" s="537"/>
      <c r="S13" s="249"/>
      <c r="Z13" s="467" t="str">
        <f>IF(E13="","n",IF(ISERROR(MATCH(E13,List05_CS_Copy,0)),"n","y"))</f>
        <v>n</v>
      </c>
      <c r="AA13" s="467" t="str">
        <f>IF(F13="","n",IF(ISERROR(MATCH(F13,List05_VD_Copy,0)),"n","y"))</f>
        <v>y</v>
      </c>
    </row>
    <row r="14" spans="1:29" ht="15" customHeight="1">
      <c r="A14" s="47"/>
      <c r="C14" s="64"/>
      <c r="D14" s="440"/>
      <c r="E14" s="441" t="s">
        <v>376</v>
      </c>
      <c r="F14" s="441" t="s">
        <v>3465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  <c r="R14" s="538"/>
      <c r="S14" s="47"/>
    </row>
    <row r="15" spans="1:29" ht="3" customHeight="1">
      <c r="A15" s="129"/>
      <c r="S15" s="47"/>
    </row>
  </sheetData>
  <sheetProtection password="FA9C" sheet="1" objects="1" scenarios="1" formatColumns="0" formatRows="0"/>
  <mergeCells count="13">
    <mergeCell ref="R11:R14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J13 L11:Q13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3"/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:K13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4" customFormat="1" ht="16.5" hidden="1" customHeight="1">
      <c r="C1" s="378"/>
      <c r="P1" s="254" t="s">
        <v>157</v>
      </c>
      <c r="Q1" s="254" t="s">
        <v>158</v>
      </c>
      <c r="R1" s="254" t="s">
        <v>141</v>
      </c>
    </row>
    <row r="2" spans="1:22" s="254" customFormat="1" ht="16.5" hidden="1" customHeight="1">
      <c r="C2" s="378"/>
    </row>
    <row r="3" spans="1:22" s="233" customFormat="1" ht="6">
      <c r="A3" s="232"/>
      <c r="C3" s="239"/>
      <c r="D3" s="234"/>
      <c r="E3" s="234"/>
      <c r="F3" s="234"/>
      <c r="G3" s="234"/>
      <c r="H3" s="234"/>
      <c r="I3" s="235"/>
      <c r="J3" s="236"/>
      <c r="K3" s="236"/>
      <c r="L3" s="236"/>
    </row>
    <row r="4" spans="1:22" ht="22.5">
      <c r="C4" s="64"/>
      <c r="D4" s="539" t="s">
        <v>575</v>
      </c>
      <c r="E4" s="540"/>
      <c r="F4" s="540"/>
      <c r="G4" s="540"/>
      <c r="H4" s="540"/>
      <c r="I4" s="541"/>
      <c r="J4" s="357"/>
      <c r="K4" s="109"/>
      <c r="L4" s="109"/>
    </row>
    <row r="5" spans="1:22" s="233" customFormat="1" ht="6">
      <c r="A5" s="232"/>
      <c r="C5" s="239"/>
      <c r="D5" s="234"/>
      <c r="E5" s="237"/>
      <c r="F5" s="237"/>
      <c r="G5" s="237"/>
      <c r="H5" s="237"/>
      <c r="I5" s="238"/>
      <c r="J5" s="238"/>
      <c r="K5" s="238"/>
      <c r="L5" s="238"/>
    </row>
    <row r="6" spans="1:22">
      <c r="C6" s="64"/>
      <c r="D6" s="558" t="s">
        <v>384</v>
      </c>
      <c r="E6" s="554"/>
      <c r="F6" s="554"/>
      <c r="G6" s="554"/>
      <c r="H6" s="554"/>
      <c r="I6" s="554"/>
      <c r="J6" s="554"/>
      <c r="K6" s="554"/>
      <c r="L6" s="542" t="s">
        <v>386</v>
      </c>
    </row>
    <row r="7" spans="1:22" ht="33.75">
      <c r="C7" s="64"/>
      <c r="D7" s="217" t="s">
        <v>32</v>
      </c>
      <c r="E7" s="192" t="s">
        <v>140</v>
      </c>
      <c r="F7" s="192"/>
      <c r="G7" s="217" t="s">
        <v>32</v>
      </c>
      <c r="H7" s="192" t="s">
        <v>142</v>
      </c>
      <c r="I7" s="216" t="s">
        <v>141</v>
      </c>
      <c r="J7" s="216" t="s">
        <v>443</v>
      </c>
      <c r="K7" s="216" t="s">
        <v>444</v>
      </c>
      <c r="L7" s="542"/>
    </row>
    <row r="8" spans="1:22" ht="12" customHeight="1">
      <c r="A8" s="129"/>
      <c r="C8" s="240"/>
      <c r="D8" s="368" t="s">
        <v>33</v>
      </c>
      <c r="E8" s="368" t="s">
        <v>5</v>
      </c>
      <c r="F8" s="368"/>
      <c r="G8" s="368" t="s">
        <v>6</v>
      </c>
      <c r="H8" s="368" t="s">
        <v>7</v>
      </c>
      <c r="I8" s="368" t="s">
        <v>20</v>
      </c>
      <c r="J8" s="368" t="s">
        <v>21</v>
      </c>
      <c r="K8" s="368" t="s">
        <v>115</v>
      </c>
      <c r="L8" s="368" t="s">
        <v>116</v>
      </c>
      <c r="M8" s="47"/>
    </row>
    <row r="9" spans="1:22" ht="78.75" hidden="1" customHeight="1">
      <c r="A9" s="47"/>
      <c r="C9" s="64"/>
      <c r="D9" s="364">
        <v>0</v>
      </c>
      <c r="E9" s="74"/>
      <c r="F9" s="367"/>
      <c r="G9" s="364">
        <v>0</v>
      </c>
      <c r="H9" s="74"/>
      <c r="I9" s="74"/>
      <c r="J9" s="74"/>
      <c r="K9" s="74"/>
      <c r="L9" s="536" t="s">
        <v>442</v>
      </c>
    </row>
    <row r="10" spans="1:22" ht="21.95" hidden="1" customHeight="1">
      <c r="A10" s="47"/>
      <c r="C10" s="553" t="s">
        <v>3477</v>
      </c>
      <c r="D10" s="554">
        <v>1</v>
      </c>
      <c r="E10" s="555" t="s">
        <v>3400</v>
      </c>
      <c r="F10" s="369"/>
      <c r="G10" s="370">
        <v>0</v>
      </c>
      <c r="H10" s="371"/>
      <c r="I10" s="372"/>
      <c r="J10" s="373"/>
      <c r="K10" s="374"/>
      <c r="L10" s="537"/>
      <c r="M10" s="254"/>
      <c r="N10" s="254"/>
      <c r="O10" s="254"/>
      <c r="P10" s="468"/>
      <c r="Q10" s="468"/>
      <c r="R10" s="469"/>
      <c r="S10" s="254"/>
      <c r="T10" s="254"/>
      <c r="U10" s="254"/>
      <c r="V10" s="254"/>
    </row>
    <row r="11" spans="1:22" ht="21.95" customHeight="1">
      <c r="A11" s="47"/>
      <c r="C11" s="553"/>
      <c r="D11" s="554"/>
      <c r="E11" s="556"/>
      <c r="F11" s="242" t="s">
        <v>3477</v>
      </c>
      <c r="G11" s="489">
        <v>1</v>
      </c>
      <c r="H11" s="379" t="s">
        <v>3407</v>
      </c>
      <c r="I11" s="380" t="s">
        <v>3408</v>
      </c>
      <c r="J11" s="492" t="s">
        <v>27</v>
      </c>
      <c r="K11" s="497" t="s">
        <v>376</v>
      </c>
      <c r="L11" s="537"/>
      <c r="M11" s="254"/>
      <c r="N11" s="254"/>
      <c r="O11" s="254"/>
      <c r="P11" s="468" t="str">
        <f>mergeValue(E11)</f>
        <v>Янаульский муниципальный район</v>
      </c>
      <c r="Q11" s="468" t="str">
        <f>H11</f>
        <v>Город Янаул</v>
      </c>
      <c r="R11" s="469" t="str">
        <f>I11</f>
        <v>80659101</v>
      </c>
      <c r="S11" s="254" t="str">
        <f>Q11&amp;" ("&amp;R11&amp;")"</f>
        <v>Город Янаул (80659101)</v>
      </c>
      <c r="T11" s="254"/>
      <c r="U11" s="254"/>
      <c r="V11" s="254"/>
    </row>
    <row r="12" spans="1:22" ht="21.95" customHeight="1">
      <c r="A12" s="47"/>
      <c r="C12" s="553"/>
      <c r="D12" s="554"/>
      <c r="E12" s="557"/>
      <c r="F12" s="243"/>
      <c r="G12" s="244"/>
      <c r="H12" s="219" t="s">
        <v>156</v>
      </c>
      <c r="I12" s="245"/>
      <c r="J12" s="245"/>
      <c r="K12" s="245"/>
      <c r="L12" s="537"/>
      <c r="M12" s="470"/>
      <c r="N12" s="254"/>
      <c r="O12" s="254"/>
      <c r="P12" s="254"/>
      <c r="Q12" s="254"/>
      <c r="R12" s="253"/>
      <c r="S12" s="254"/>
      <c r="T12" s="254"/>
      <c r="U12" s="254"/>
      <c r="V12" s="254"/>
    </row>
    <row r="13" spans="1:22" ht="15" customHeight="1">
      <c r="A13" s="47"/>
      <c r="C13" s="64"/>
      <c r="D13" s="247"/>
      <c r="E13" s="219" t="s">
        <v>159</v>
      </c>
      <c r="F13" s="245"/>
      <c r="G13" s="245"/>
      <c r="H13" s="245"/>
      <c r="I13" s="245"/>
      <c r="J13" s="245"/>
      <c r="K13" s="246"/>
      <c r="L13" s="538"/>
      <c r="M13" s="241"/>
    </row>
    <row r="14" spans="1:22" s="233" customFormat="1" ht="6">
      <c r="A14" s="232"/>
      <c r="C14" s="393"/>
    </row>
    <row r="15" spans="1:22">
      <c r="C15" s="200"/>
      <c r="D15" s="552" t="s">
        <v>574</v>
      </c>
      <c r="E15" s="552"/>
      <c r="F15" s="552"/>
      <c r="G15" s="552"/>
      <c r="H15" s="552"/>
      <c r="I15" s="552"/>
      <c r="J15" s="552"/>
      <c r="K15" s="552"/>
      <c r="L15" s="552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theme="0" tint="-0.249977111117893"/>
  </sheetPr>
  <dimension ref="A1:X37"/>
  <sheetViews>
    <sheetView showGridLines="0" topLeftCell="I25" zoomScaleNormal="100" workbookViewId="0">
      <selection activeCell="K28" sqref="K28"/>
    </sheetView>
  </sheetViews>
  <sheetFormatPr defaultColWidth="10.5703125" defaultRowHeight="14.25"/>
  <cols>
    <col min="1" max="1" width="3.7109375" style="253" hidden="1" customWidth="1"/>
    <col min="2" max="3" width="3.7109375" style="254" hidden="1" customWidth="1"/>
    <col min="4" max="7" width="3.7109375" style="254" customWidth="1"/>
    <col min="8" max="8" width="3.7109375" style="255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4"/>
    <col min="14" max="14" width="10.5703125" style="428" hidden="1" customWidth="1"/>
    <col min="15" max="15" width="11.140625" style="428" hidden="1" customWidth="1"/>
    <col min="16" max="17" width="10.5703125" style="428" hidden="1" customWidth="1"/>
    <col min="18" max="18" width="11.28515625" style="428" hidden="1" customWidth="1"/>
    <col min="19" max="19" width="10.5703125" style="428" hidden="1" customWidth="1"/>
    <col min="20" max="24" width="10.5703125" style="254"/>
    <col min="25" max="16384" width="10.5703125" style="47"/>
  </cols>
  <sheetData>
    <row r="1" spans="1:24" ht="3" customHeight="1">
      <c r="A1" s="253" t="s">
        <v>33</v>
      </c>
    </row>
    <row r="2" spans="1:24" ht="22.5">
      <c r="I2" s="565" t="s">
        <v>445</v>
      </c>
      <c r="J2" s="566"/>
      <c r="K2" s="567"/>
      <c r="L2" s="249"/>
    </row>
    <row r="3" spans="1:24" ht="3" customHeight="1"/>
    <row r="4" spans="1:24" s="257" customFormat="1" ht="11.25">
      <c r="A4" s="256"/>
      <c r="B4" s="256"/>
      <c r="C4" s="256"/>
      <c r="D4" s="256"/>
      <c r="E4" s="256"/>
      <c r="F4" s="256"/>
      <c r="G4" s="256"/>
      <c r="I4" s="545" t="s">
        <v>384</v>
      </c>
      <c r="J4" s="545"/>
      <c r="K4" s="545"/>
      <c r="L4" s="568" t="s">
        <v>386</v>
      </c>
      <c r="M4" s="256"/>
      <c r="N4" s="429"/>
      <c r="O4" s="429"/>
      <c r="P4" s="429"/>
      <c r="Q4" s="429"/>
      <c r="R4" s="429"/>
      <c r="S4" s="429"/>
      <c r="T4" s="256"/>
      <c r="U4" s="256"/>
      <c r="V4" s="256"/>
      <c r="W4" s="256"/>
      <c r="X4" s="256"/>
    </row>
    <row r="5" spans="1:24" s="257" customFormat="1" ht="11.25" customHeight="1">
      <c r="A5" s="256"/>
      <c r="B5" s="256"/>
      <c r="C5" s="256"/>
      <c r="D5" s="256"/>
      <c r="E5" s="256"/>
      <c r="F5" s="256"/>
      <c r="G5" s="256"/>
      <c r="I5" s="296" t="s">
        <v>32</v>
      </c>
      <c r="J5" s="258" t="s">
        <v>385</v>
      </c>
      <c r="K5" s="122" t="s">
        <v>383</v>
      </c>
      <c r="L5" s="568"/>
      <c r="M5" s="256"/>
      <c r="N5" s="429"/>
      <c r="O5" s="429"/>
      <c r="P5" s="429"/>
      <c r="Q5" s="429"/>
      <c r="R5" s="429"/>
      <c r="S5" s="429"/>
      <c r="T5" s="256"/>
      <c r="U5" s="256"/>
      <c r="V5" s="256"/>
      <c r="W5" s="256"/>
      <c r="X5" s="256"/>
    </row>
    <row r="6" spans="1:24" s="257" customFormat="1" ht="12" customHeight="1">
      <c r="A6" s="256"/>
      <c r="B6" s="256"/>
      <c r="C6" s="256"/>
      <c r="D6" s="256"/>
      <c r="E6" s="256"/>
      <c r="F6" s="256"/>
      <c r="G6" s="256"/>
      <c r="I6" s="259" t="s">
        <v>33</v>
      </c>
      <c r="J6" s="260">
        <v>2</v>
      </c>
      <c r="K6" s="261">
        <v>3</v>
      </c>
      <c r="L6" s="262">
        <v>4</v>
      </c>
      <c r="M6" s="256">
        <v>4</v>
      </c>
      <c r="N6" s="256" t="s">
        <v>488</v>
      </c>
      <c r="O6" s="256" t="s">
        <v>489</v>
      </c>
      <c r="P6" s="256" t="s">
        <v>490</v>
      </c>
      <c r="Q6" s="256" t="s">
        <v>491</v>
      </c>
      <c r="R6" s="256" t="s">
        <v>504</v>
      </c>
      <c r="S6" s="256" t="s">
        <v>496</v>
      </c>
      <c r="T6" s="256"/>
      <c r="U6" s="256"/>
      <c r="V6" s="256"/>
      <c r="W6" s="256"/>
      <c r="X6" s="256"/>
    </row>
    <row r="7" spans="1:24" s="257" customFormat="1" ht="18.75">
      <c r="A7" s="256">
        <v>0</v>
      </c>
      <c r="B7" s="256"/>
      <c r="C7" s="256"/>
      <c r="D7" s="256"/>
      <c r="E7" s="256"/>
      <c r="F7" s="256"/>
      <c r="G7" s="256"/>
      <c r="I7" s="263">
        <v>1</v>
      </c>
      <c r="J7" s="264" t="s">
        <v>446</v>
      </c>
      <c r="K7" s="248" t="str">
        <f>IF(form_up_date="","",form_up_date)</f>
        <v>28.11.2018</v>
      </c>
      <c r="L7" s="265" t="s">
        <v>447</v>
      </c>
      <c r="M7" s="26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s="398" customFormat="1" ht="45">
      <c r="A8" s="559">
        <v>1</v>
      </c>
      <c r="B8" s="397"/>
      <c r="C8" s="397"/>
      <c r="D8" s="397"/>
      <c r="E8" s="562" t="s">
        <v>3477</v>
      </c>
      <c r="F8" s="397"/>
      <c r="G8" s="397"/>
      <c r="I8" s="263" t="str">
        <f>"2."&amp;mergeValue(A8)</f>
        <v>2.1</v>
      </c>
      <c r="J8" s="264" t="s">
        <v>448</v>
      </c>
      <c r="K8" s="491" t="str">
        <f>IF(first_sys="","наименование отсутствует",first_sys)</f>
        <v>Централизованная система теплоснабжения городского поселения город Янаул</v>
      </c>
      <c r="L8" s="408" t="s">
        <v>534</v>
      </c>
      <c r="M8" s="399"/>
      <c r="N8" s="256" t="str">
        <f>IF(K8="","",K8)</f>
        <v>Централизованная система теплоснабжения городского поселения город Янаул</v>
      </c>
      <c r="O8" s="256"/>
      <c r="P8" s="256"/>
      <c r="Q8" s="256"/>
      <c r="R8" s="471"/>
      <c r="S8" s="256" t="s">
        <v>497</v>
      </c>
      <c r="T8" s="397"/>
      <c r="U8" s="397"/>
      <c r="V8" s="397"/>
      <c r="W8" s="397"/>
    </row>
    <row r="9" spans="1:24" s="398" customFormat="1" ht="22.5">
      <c r="A9" s="559"/>
      <c r="B9" s="397"/>
      <c r="C9" s="397"/>
      <c r="D9" s="397"/>
      <c r="E9" s="563"/>
      <c r="F9" s="397"/>
      <c r="G9" s="397"/>
      <c r="I9" s="263" t="str">
        <f>"3."&amp;mergeValue(A9)</f>
        <v>3.1</v>
      </c>
      <c r="J9" s="264" t="s">
        <v>449</v>
      </c>
      <c r="K9" s="420" t="s">
        <v>3436</v>
      </c>
      <c r="L9" s="408" t="s">
        <v>481</v>
      </c>
      <c r="M9" s="399"/>
      <c r="N9" s="256"/>
      <c r="O9" s="256" t="str">
        <f>IF(K9="","",K9)</f>
        <v>Производство тепловой энергии. Некомбинированная выработка</v>
      </c>
      <c r="P9" s="256"/>
      <c r="Q9" s="256"/>
      <c r="R9" s="471"/>
      <c r="S9" s="256" t="s">
        <v>498</v>
      </c>
      <c r="T9" s="397"/>
      <c r="U9" s="397"/>
      <c r="V9" s="397"/>
      <c r="W9" s="397"/>
    </row>
    <row r="10" spans="1:24" s="398" customFormat="1" ht="22.5">
      <c r="A10" s="559"/>
      <c r="B10" s="559">
        <v>1</v>
      </c>
      <c r="C10" s="397"/>
      <c r="D10" s="397"/>
      <c r="E10" s="563"/>
      <c r="F10" s="559"/>
      <c r="G10" s="397"/>
      <c r="I10" s="263" t="str">
        <f>"4."&amp;mergeValue(A10)</f>
        <v>4.1</v>
      </c>
      <c r="J10" s="264" t="s">
        <v>450</v>
      </c>
      <c r="K10" s="122" t="s">
        <v>389</v>
      </c>
      <c r="L10" s="265"/>
      <c r="M10" s="399"/>
      <c r="N10" s="256"/>
      <c r="O10" s="256"/>
      <c r="P10" s="256"/>
      <c r="Q10" s="256"/>
      <c r="R10" s="471"/>
      <c r="S10" s="256"/>
      <c r="T10" s="397"/>
      <c r="U10" s="397"/>
      <c r="V10" s="397"/>
      <c r="W10" s="397"/>
    </row>
    <row r="11" spans="1:24" s="398" customFormat="1" ht="18.75">
      <c r="A11" s="559"/>
      <c r="B11" s="559"/>
      <c r="C11" s="490"/>
      <c r="D11" s="490"/>
      <c r="E11" s="563"/>
      <c r="F11" s="559"/>
      <c r="G11" s="490"/>
      <c r="I11" s="263" t="str">
        <f>"4."&amp;mergeValue(A11) &amp;"."&amp;mergeValue(B10)</f>
        <v>4.1.1</v>
      </c>
      <c r="J11" s="478" t="s">
        <v>524</v>
      </c>
      <c r="K11" s="491" t="str">
        <f>IF(region_name="","",region_name)</f>
        <v>Республика Башкортостан</v>
      </c>
      <c r="L11" s="265" t="s">
        <v>387</v>
      </c>
      <c r="M11" s="399"/>
      <c r="N11" s="256"/>
      <c r="O11" s="256"/>
      <c r="P11" s="256"/>
      <c r="Q11" s="256"/>
      <c r="R11" s="471"/>
      <c r="S11" s="256"/>
      <c r="T11" s="397"/>
      <c r="U11" s="397"/>
      <c r="V11" s="397"/>
      <c r="W11" s="397"/>
    </row>
    <row r="12" spans="1:24" s="398" customFormat="1" ht="22.5">
      <c r="A12" s="559"/>
      <c r="B12" s="559"/>
      <c r="C12" s="559">
        <v>1</v>
      </c>
      <c r="D12" s="490"/>
      <c r="E12" s="563"/>
      <c r="F12" s="559"/>
      <c r="G12" s="559"/>
      <c r="I12" s="263" t="str">
        <f>"4."&amp;mergeValue(A12) &amp;"."&amp;mergeValue(B12)&amp;"."&amp;mergeValue(C12)</f>
        <v>4.1.1.1</v>
      </c>
      <c r="J12" s="267" t="s">
        <v>451</v>
      </c>
      <c r="K12" s="491" t="s">
        <v>3400</v>
      </c>
      <c r="L12" s="408" t="s">
        <v>452</v>
      </c>
      <c r="M12" s="399"/>
      <c r="N12" s="256"/>
      <c r="O12" s="256"/>
      <c r="P12" s="256" t="str">
        <f>IF(K12="","",K12)</f>
        <v>Янаульский муниципальный район</v>
      </c>
      <c r="Q12" s="256"/>
      <c r="R12" s="471"/>
      <c r="S12" s="256" t="s">
        <v>499</v>
      </c>
      <c r="T12" s="397"/>
      <c r="U12" s="397"/>
      <c r="V12" s="397"/>
      <c r="W12" s="397"/>
    </row>
    <row r="13" spans="1:24" s="398" customFormat="1" ht="18.75">
      <c r="A13" s="559"/>
      <c r="B13" s="559"/>
      <c r="C13" s="559"/>
      <c r="D13" s="490">
        <v>1</v>
      </c>
      <c r="E13" s="563"/>
      <c r="F13" s="559"/>
      <c r="G13" s="559"/>
      <c r="I13" s="263" t="str">
        <f>"4."&amp;mergeValue(A13) &amp;"."&amp;mergeValue(B13)&amp;"."&amp;mergeValue(C13)&amp;"."&amp;mergeValue(D13)</f>
        <v>4.1.1.1.1</v>
      </c>
      <c r="J13" s="268" t="s">
        <v>453</v>
      </c>
      <c r="K13" s="491" t="s">
        <v>3490</v>
      </c>
      <c r="L13" s="560" t="s">
        <v>535</v>
      </c>
      <c r="M13" s="399"/>
      <c r="N13" s="256"/>
      <c r="O13" s="256"/>
      <c r="P13" s="256"/>
      <c r="Q13" s="256" t="s">
        <v>3407</v>
      </c>
      <c r="R13" s="471" t="s">
        <v>3408</v>
      </c>
      <c r="S13" s="256" t="s">
        <v>500</v>
      </c>
      <c r="T13" s="397"/>
      <c r="U13" s="397"/>
      <c r="V13" s="397"/>
      <c r="W13" s="397"/>
    </row>
    <row r="14" spans="1:24" s="398" customFormat="1" ht="18.75">
      <c r="A14" s="559"/>
      <c r="B14" s="559"/>
      <c r="C14" s="559"/>
      <c r="D14" s="490"/>
      <c r="E14" s="563"/>
      <c r="F14" s="559"/>
      <c r="G14" s="559"/>
      <c r="I14" s="400"/>
      <c r="J14" s="446" t="s">
        <v>156</v>
      </c>
      <c r="K14" s="401"/>
      <c r="L14" s="561"/>
      <c r="M14" s="399"/>
      <c r="N14" s="256"/>
      <c r="O14" s="256"/>
      <c r="P14" s="256"/>
      <c r="Q14" s="256"/>
      <c r="R14" s="471"/>
      <c r="S14" s="256"/>
      <c r="T14" s="397"/>
      <c r="U14" s="397"/>
      <c r="V14" s="397"/>
      <c r="W14" s="397"/>
    </row>
    <row r="15" spans="1:24" s="398" customFormat="1" ht="18.75">
      <c r="A15" s="559"/>
      <c r="B15" s="559"/>
      <c r="C15" s="490"/>
      <c r="D15" s="490"/>
      <c r="E15" s="563"/>
      <c r="F15" s="559"/>
      <c r="G15" s="490"/>
      <c r="I15" s="269"/>
      <c r="J15" s="447" t="s">
        <v>159</v>
      </c>
      <c r="K15" s="270"/>
      <c r="L15" s="271"/>
      <c r="M15" s="399"/>
      <c r="N15" s="256"/>
      <c r="O15" s="256"/>
      <c r="P15" s="256"/>
      <c r="Q15" s="256"/>
      <c r="R15" s="471"/>
      <c r="S15" s="256"/>
      <c r="T15" s="397"/>
      <c r="U15" s="397"/>
      <c r="V15" s="397"/>
      <c r="W15" s="397"/>
    </row>
    <row r="16" spans="1:24" s="398" customFormat="1" ht="18.75">
      <c r="A16" s="559"/>
      <c r="B16" s="397"/>
      <c r="C16" s="397"/>
      <c r="D16" s="397"/>
      <c r="E16" s="563"/>
      <c r="F16" s="397"/>
      <c r="G16" s="397"/>
      <c r="I16" s="269"/>
      <c r="J16" s="402" t="s">
        <v>454</v>
      </c>
      <c r="K16" s="270"/>
      <c r="L16" s="271"/>
      <c r="M16" s="399"/>
      <c r="N16" s="256"/>
      <c r="O16" s="256"/>
      <c r="P16" s="256"/>
      <c r="Q16" s="256"/>
      <c r="R16" s="471"/>
      <c r="S16" s="256"/>
      <c r="T16" s="397"/>
      <c r="U16" s="397"/>
      <c r="V16" s="397"/>
      <c r="W16" s="397"/>
    </row>
    <row r="17" spans="1:23" s="398" customFormat="1" ht="45">
      <c r="A17" s="559">
        <v>2</v>
      </c>
      <c r="B17" s="397"/>
      <c r="C17" s="397"/>
      <c r="D17" s="397"/>
      <c r="E17" s="562" t="s">
        <v>3477</v>
      </c>
      <c r="F17" s="397"/>
      <c r="G17" s="397"/>
      <c r="I17" s="263" t="str">
        <f>"2."&amp;mergeValue(A17)</f>
        <v>2.2</v>
      </c>
      <c r="J17" s="264" t="s">
        <v>448</v>
      </c>
      <c r="K17" s="491" t="str">
        <f>IF(first_sys="","наименование отсутствует",first_sys)</f>
        <v>Централизованная система теплоснабжения городского поселения город Янаул</v>
      </c>
      <c r="L17" s="408" t="s">
        <v>534</v>
      </c>
      <c r="M17" s="399"/>
      <c r="N17" s="256" t="str">
        <f>IF(K17="","",K17)</f>
        <v>Централизованная система теплоснабжения городского поселения город Янаул</v>
      </c>
      <c r="O17" s="256"/>
      <c r="P17" s="256"/>
      <c r="Q17" s="256"/>
      <c r="R17" s="471"/>
      <c r="S17" s="256" t="s">
        <v>497</v>
      </c>
      <c r="T17" s="397"/>
      <c r="U17" s="397"/>
      <c r="V17" s="397"/>
      <c r="W17" s="397"/>
    </row>
    <row r="18" spans="1:23" s="398" customFormat="1" ht="22.5">
      <c r="A18" s="559"/>
      <c r="B18" s="397"/>
      <c r="C18" s="397"/>
      <c r="D18" s="397"/>
      <c r="E18" s="563"/>
      <c r="F18" s="397"/>
      <c r="G18" s="397"/>
      <c r="I18" s="263" t="str">
        <f>"3."&amp;mergeValue(A18)</f>
        <v>3.2</v>
      </c>
      <c r="J18" s="264" t="s">
        <v>449</v>
      </c>
      <c r="K18" s="420" t="s">
        <v>3440</v>
      </c>
      <c r="L18" s="408" t="s">
        <v>481</v>
      </c>
      <c r="M18" s="399"/>
      <c r="N18" s="256"/>
      <c r="O18" s="256" t="str">
        <f>IF(K18="","",K18)</f>
        <v>Передача. Тепловая энергия</v>
      </c>
      <c r="P18" s="256"/>
      <c r="Q18" s="256"/>
      <c r="R18" s="471"/>
      <c r="S18" s="256" t="s">
        <v>498</v>
      </c>
      <c r="T18" s="397"/>
      <c r="U18" s="397"/>
      <c r="V18" s="397"/>
      <c r="W18" s="397"/>
    </row>
    <row r="19" spans="1:23" s="398" customFormat="1" ht="22.5">
      <c r="A19" s="559"/>
      <c r="B19" s="559">
        <v>1</v>
      </c>
      <c r="C19" s="397"/>
      <c r="D19" s="397"/>
      <c r="E19" s="563"/>
      <c r="F19" s="559"/>
      <c r="G19" s="397"/>
      <c r="I19" s="263" t="str">
        <f>"4."&amp;mergeValue(A19)</f>
        <v>4.2</v>
      </c>
      <c r="J19" s="264" t="s">
        <v>450</v>
      </c>
      <c r="K19" s="122" t="s">
        <v>389</v>
      </c>
      <c r="L19" s="265"/>
      <c r="M19" s="399"/>
      <c r="N19" s="256"/>
      <c r="O19" s="256"/>
      <c r="P19" s="256"/>
      <c r="Q19" s="256"/>
      <c r="R19" s="471"/>
      <c r="S19" s="256"/>
      <c r="T19" s="397"/>
      <c r="U19" s="397"/>
      <c r="V19" s="397"/>
      <c r="W19" s="397"/>
    </row>
    <row r="20" spans="1:23" s="398" customFormat="1" ht="18.75">
      <c r="A20" s="559"/>
      <c r="B20" s="559"/>
      <c r="C20" s="490"/>
      <c r="D20" s="490"/>
      <c r="E20" s="563"/>
      <c r="F20" s="559"/>
      <c r="G20" s="490"/>
      <c r="I20" s="263" t="str">
        <f>"4."&amp;mergeValue(A20) &amp;"."&amp;mergeValue(B19)</f>
        <v>4.2.1</v>
      </c>
      <c r="J20" s="478" t="s">
        <v>524</v>
      </c>
      <c r="K20" s="491" t="str">
        <f>IF(region_name="","",region_name)</f>
        <v>Республика Башкортостан</v>
      </c>
      <c r="L20" s="265" t="s">
        <v>387</v>
      </c>
      <c r="M20" s="399"/>
      <c r="N20" s="256"/>
      <c r="O20" s="256"/>
      <c r="P20" s="256"/>
      <c r="Q20" s="256"/>
      <c r="R20" s="471"/>
      <c r="S20" s="256"/>
      <c r="T20" s="397"/>
      <c r="U20" s="397"/>
      <c r="V20" s="397"/>
      <c r="W20" s="397"/>
    </row>
    <row r="21" spans="1:23" s="398" customFormat="1" ht="22.5">
      <c r="A21" s="559"/>
      <c r="B21" s="559"/>
      <c r="C21" s="559">
        <v>1</v>
      </c>
      <c r="D21" s="490"/>
      <c r="E21" s="563"/>
      <c r="F21" s="559"/>
      <c r="G21" s="559"/>
      <c r="I21" s="263" t="str">
        <f>"4."&amp;mergeValue(A21) &amp;"."&amp;mergeValue(B21)&amp;"."&amp;mergeValue(C21)</f>
        <v>4.2.1.1</v>
      </c>
      <c r="J21" s="267" t="s">
        <v>451</v>
      </c>
      <c r="K21" s="491" t="s">
        <v>3400</v>
      </c>
      <c r="L21" s="408" t="s">
        <v>452</v>
      </c>
      <c r="M21" s="399"/>
      <c r="N21" s="256"/>
      <c r="O21" s="256"/>
      <c r="P21" s="256" t="str">
        <f>IF(K21="","",K21)</f>
        <v>Янаульский муниципальный район</v>
      </c>
      <c r="Q21" s="256"/>
      <c r="R21" s="471"/>
      <c r="S21" s="256" t="s">
        <v>499</v>
      </c>
      <c r="T21" s="397"/>
      <c r="U21" s="397"/>
      <c r="V21" s="397"/>
      <c r="W21" s="397"/>
    </row>
    <row r="22" spans="1:23" s="398" customFormat="1" ht="18.75">
      <c r="A22" s="559"/>
      <c r="B22" s="559"/>
      <c r="C22" s="559"/>
      <c r="D22" s="490">
        <v>1</v>
      </c>
      <c r="E22" s="563"/>
      <c r="F22" s="559"/>
      <c r="G22" s="559"/>
      <c r="I22" s="263" t="str">
        <f>"4."&amp;mergeValue(A22) &amp;"."&amp;mergeValue(B22)&amp;"."&amp;mergeValue(C22)&amp;"."&amp;mergeValue(D22)</f>
        <v>4.2.1.1.1</v>
      </c>
      <c r="J22" s="268" t="s">
        <v>453</v>
      </c>
      <c r="K22" s="491" t="s">
        <v>3490</v>
      </c>
      <c r="L22" s="560" t="s">
        <v>535</v>
      </c>
      <c r="M22" s="399"/>
      <c r="N22" s="256"/>
      <c r="O22" s="256"/>
      <c r="P22" s="256"/>
      <c r="Q22" s="256" t="s">
        <v>3407</v>
      </c>
      <c r="R22" s="471" t="s">
        <v>3408</v>
      </c>
      <c r="S22" s="256" t="s">
        <v>500</v>
      </c>
      <c r="T22" s="397"/>
      <c r="U22" s="397"/>
      <c r="V22" s="397"/>
      <c r="W22" s="397"/>
    </row>
    <row r="23" spans="1:23" s="398" customFormat="1" ht="18.75">
      <c r="A23" s="559"/>
      <c r="B23" s="559"/>
      <c r="C23" s="559"/>
      <c r="D23" s="490"/>
      <c r="E23" s="563"/>
      <c r="F23" s="559"/>
      <c r="G23" s="559"/>
      <c r="I23" s="400"/>
      <c r="J23" s="446" t="s">
        <v>156</v>
      </c>
      <c r="K23" s="401"/>
      <c r="L23" s="561"/>
      <c r="M23" s="399"/>
      <c r="N23" s="256"/>
      <c r="O23" s="256"/>
      <c r="P23" s="256"/>
      <c r="Q23" s="256"/>
      <c r="R23" s="471"/>
      <c r="S23" s="256"/>
      <c r="T23" s="397"/>
      <c r="U23" s="397"/>
      <c r="V23" s="397"/>
      <c r="W23" s="397"/>
    </row>
    <row r="24" spans="1:23" s="398" customFormat="1" ht="18.75">
      <c r="A24" s="559"/>
      <c r="B24" s="559"/>
      <c r="C24" s="490"/>
      <c r="D24" s="490"/>
      <c r="E24" s="563"/>
      <c r="F24" s="559"/>
      <c r="G24" s="490"/>
      <c r="I24" s="269"/>
      <c r="J24" s="447" t="s">
        <v>159</v>
      </c>
      <c r="K24" s="270"/>
      <c r="L24" s="271"/>
      <c r="M24" s="399"/>
      <c r="N24" s="256"/>
      <c r="O24" s="256"/>
      <c r="P24" s="256"/>
      <c r="Q24" s="256"/>
      <c r="R24" s="471"/>
      <c r="S24" s="256"/>
      <c r="T24" s="397"/>
      <c r="U24" s="397"/>
      <c r="V24" s="397"/>
      <c r="W24" s="397"/>
    </row>
    <row r="25" spans="1:23" s="398" customFormat="1" ht="18.75">
      <c r="A25" s="559"/>
      <c r="B25" s="397"/>
      <c r="C25" s="397"/>
      <c r="D25" s="397"/>
      <c r="E25" s="563"/>
      <c r="F25" s="397"/>
      <c r="G25" s="397"/>
      <c r="I25" s="269"/>
      <c r="J25" s="402" t="s">
        <v>454</v>
      </c>
      <c r="K25" s="270"/>
      <c r="L25" s="271"/>
      <c r="M25" s="399"/>
      <c r="N25" s="256"/>
      <c r="O25" s="256"/>
      <c r="P25" s="256"/>
      <c r="Q25" s="256"/>
      <c r="R25" s="471"/>
      <c r="S25" s="256"/>
      <c r="T25" s="397"/>
      <c r="U25" s="397"/>
      <c r="V25" s="397"/>
      <c r="W25" s="397"/>
    </row>
    <row r="26" spans="1:23" s="398" customFormat="1" ht="45">
      <c r="A26" s="559">
        <v>3</v>
      </c>
      <c r="B26" s="397"/>
      <c r="C26" s="397"/>
      <c r="D26" s="397"/>
      <c r="E26" s="562" t="s">
        <v>3477</v>
      </c>
      <c r="F26" s="397"/>
      <c r="G26" s="397"/>
      <c r="I26" s="263" t="str">
        <f>"2."&amp;mergeValue(A26)</f>
        <v>2.3</v>
      </c>
      <c r="J26" s="264" t="s">
        <v>448</v>
      </c>
      <c r="K26" s="491" t="str">
        <f>IF(first_sys="","наименование отсутствует",first_sys)</f>
        <v>Централизованная система теплоснабжения городского поселения город Янаул</v>
      </c>
      <c r="L26" s="408" t="s">
        <v>534</v>
      </c>
      <c r="M26" s="399"/>
      <c r="N26" s="256" t="str">
        <f>IF(K26="","",K26)</f>
        <v>Централизованная система теплоснабжения городского поселения город Янаул</v>
      </c>
      <c r="O26" s="256"/>
      <c r="P26" s="256"/>
      <c r="Q26" s="256"/>
      <c r="R26" s="471"/>
      <c r="S26" s="256" t="s">
        <v>497</v>
      </c>
      <c r="T26" s="397"/>
      <c r="U26" s="397"/>
      <c r="V26" s="397"/>
      <c r="W26" s="397"/>
    </row>
    <row r="27" spans="1:23" s="398" customFormat="1" ht="22.5">
      <c r="A27" s="559"/>
      <c r="B27" s="397"/>
      <c r="C27" s="397"/>
      <c r="D27" s="397"/>
      <c r="E27" s="563"/>
      <c r="F27" s="397"/>
      <c r="G27" s="397"/>
      <c r="I27" s="263" t="str">
        <f>"3."&amp;mergeValue(A27)</f>
        <v>3.3</v>
      </c>
      <c r="J27" s="264" t="s">
        <v>449</v>
      </c>
      <c r="K27" s="420" t="s">
        <v>3442</v>
      </c>
      <c r="L27" s="408" t="s">
        <v>481</v>
      </c>
      <c r="M27" s="399"/>
      <c r="N27" s="256"/>
      <c r="O27" s="256" t="str">
        <f>IF(K27="","",K27)</f>
        <v>Сбыт. Тепловая энергия</v>
      </c>
      <c r="P27" s="256"/>
      <c r="Q27" s="256"/>
      <c r="R27" s="471"/>
      <c r="S27" s="256" t="s">
        <v>498</v>
      </c>
      <c r="T27" s="397"/>
      <c r="U27" s="397"/>
      <c r="V27" s="397"/>
      <c r="W27" s="397"/>
    </row>
    <row r="28" spans="1:23" s="398" customFormat="1" ht="22.5">
      <c r="A28" s="559"/>
      <c r="B28" s="559">
        <v>1</v>
      </c>
      <c r="C28" s="397"/>
      <c r="D28" s="397"/>
      <c r="E28" s="563"/>
      <c r="F28" s="559"/>
      <c r="G28" s="397"/>
      <c r="I28" s="263" t="str">
        <f>"4."&amp;mergeValue(A28)</f>
        <v>4.3</v>
      </c>
      <c r="J28" s="264" t="s">
        <v>450</v>
      </c>
      <c r="K28" s="122" t="s">
        <v>389</v>
      </c>
      <c r="L28" s="265"/>
      <c r="M28" s="399"/>
      <c r="N28" s="256"/>
      <c r="O28" s="256"/>
      <c r="P28" s="256"/>
      <c r="Q28" s="256"/>
      <c r="R28" s="471"/>
      <c r="S28" s="256"/>
      <c r="T28" s="397"/>
      <c r="U28" s="397"/>
      <c r="V28" s="397"/>
      <c r="W28" s="397"/>
    </row>
    <row r="29" spans="1:23" s="398" customFormat="1" ht="18.75">
      <c r="A29" s="559"/>
      <c r="B29" s="559"/>
      <c r="C29" s="490"/>
      <c r="D29" s="490"/>
      <c r="E29" s="563"/>
      <c r="F29" s="559"/>
      <c r="G29" s="490"/>
      <c r="I29" s="263" t="str">
        <f>"4."&amp;mergeValue(A29) &amp;"."&amp;mergeValue(B28)</f>
        <v>4.3.1</v>
      </c>
      <c r="J29" s="478" t="s">
        <v>524</v>
      </c>
      <c r="K29" s="491" t="str">
        <f>IF(region_name="","",region_name)</f>
        <v>Республика Башкортостан</v>
      </c>
      <c r="L29" s="265" t="s">
        <v>387</v>
      </c>
      <c r="M29" s="399"/>
      <c r="N29" s="256"/>
      <c r="O29" s="256"/>
      <c r="P29" s="256"/>
      <c r="Q29" s="256"/>
      <c r="R29" s="471"/>
      <c r="S29" s="256"/>
      <c r="T29" s="397"/>
      <c r="U29" s="397"/>
      <c r="V29" s="397"/>
      <c r="W29" s="397"/>
    </row>
    <row r="30" spans="1:23" s="398" customFormat="1" ht="22.5">
      <c r="A30" s="559"/>
      <c r="B30" s="559"/>
      <c r="C30" s="559">
        <v>1</v>
      </c>
      <c r="D30" s="490"/>
      <c r="E30" s="563"/>
      <c r="F30" s="559"/>
      <c r="G30" s="559"/>
      <c r="I30" s="263" t="str">
        <f>"4."&amp;mergeValue(A30) &amp;"."&amp;mergeValue(B30)&amp;"."&amp;mergeValue(C30)</f>
        <v>4.3.1.1</v>
      </c>
      <c r="J30" s="267" t="s">
        <v>451</v>
      </c>
      <c r="K30" s="491" t="s">
        <v>3400</v>
      </c>
      <c r="L30" s="408" t="s">
        <v>452</v>
      </c>
      <c r="M30" s="399"/>
      <c r="N30" s="256"/>
      <c r="O30" s="256"/>
      <c r="P30" s="256" t="str">
        <f>IF(K30="","",K30)</f>
        <v>Янаульский муниципальный район</v>
      </c>
      <c r="Q30" s="256"/>
      <c r="R30" s="471"/>
      <c r="S30" s="256" t="s">
        <v>499</v>
      </c>
      <c r="T30" s="397"/>
      <c r="U30" s="397"/>
      <c r="V30" s="397"/>
      <c r="W30" s="397"/>
    </row>
    <row r="31" spans="1:23" s="398" customFormat="1" ht="18.75">
      <c r="A31" s="559"/>
      <c r="B31" s="559"/>
      <c r="C31" s="559"/>
      <c r="D31" s="490">
        <v>1</v>
      </c>
      <c r="E31" s="563"/>
      <c r="F31" s="559"/>
      <c r="G31" s="559"/>
      <c r="I31" s="263" t="str">
        <f>"4."&amp;mergeValue(A31) &amp;"."&amp;mergeValue(B31)&amp;"."&amp;mergeValue(C31)&amp;"."&amp;mergeValue(D31)</f>
        <v>4.3.1.1.1</v>
      </c>
      <c r="J31" s="268" t="s">
        <v>453</v>
      </c>
      <c r="K31" s="491" t="s">
        <v>3490</v>
      </c>
      <c r="L31" s="560" t="s">
        <v>535</v>
      </c>
      <c r="M31" s="399"/>
      <c r="N31" s="256"/>
      <c r="O31" s="256"/>
      <c r="P31" s="256"/>
      <c r="Q31" s="256" t="s">
        <v>3407</v>
      </c>
      <c r="R31" s="471" t="s">
        <v>3408</v>
      </c>
      <c r="S31" s="256" t="s">
        <v>500</v>
      </c>
      <c r="T31" s="397"/>
      <c r="U31" s="397"/>
      <c r="V31" s="397"/>
      <c r="W31" s="397"/>
    </row>
    <row r="32" spans="1:23" s="398" customFormat="1" ht="18.75">
      <c r="A32" s="559"/>
      <c r="B32" s="559"/>
      <c r="C32" s="559"/>
      <c r="D32" s="490"/>
      <c r="E32" s="563"/>
      <c r="F32" s="559"/>
      <c r="G32" s="559"/>
      <c r="I32" s="400"/>
      <c r="J32" s="446" t="s">
        <v>156</v>
      </c>
      <c r="K32" s="401"/>
      <c r="L32" s="561"/>
      <c r="M32" s="399"/>
      <c r="N32" s="256"/>
      <c r="O32" s="256"/>
      <c r="P32" s="256"/>
      <c r="Q32" s="256"/>
      <c r="R32" s="471"/>
      <c r="S32" s="256"/>
      <c r="T32" s="397"/>
      <c r="U32" s="397"/>
      <c r="V32" s="397"/>
      <c r="W32" s="397"/>
    </row>
    <row r="33" spans="1:24" s="398" customFormat="1" ht="18.75">
      <c r="A33" s="559"/>
      <c r="B33" s="559"/>
      <c r="C33" s="490"/>
      <c r="D33" s="490"/>
      <c r="E33" s="563"/>
      <c r="F33" s="559"/>
      <c r="G33" s="490"/>
      <c r="I33" s="269"/>
      <c r="J33" s="447" t="s">
        <v>159</v>
      </c>
      <c r="K33" s="270"/>
      <c r="L33" s="271"/>
      <c r="M33" s="399"/>
      <c r="N33" s="256"/>
      <c r="O33" s="256"/>
      <c r="P33" s="256"/>
      <c r="Q33" s="256"/>
      <c r="R33" s="471"/>
      <c r="S33" s="256"/>
      <c r="T33" s="397"/>
      <c r="U33" s="397"/>
      <c r="V33" s="397"/>
      <c r="W33" s="397"/>
    </row>
    <row r="34" spans="1:24" s="398" customFormat="1" ht="18.75">
      <c r="A34" s="559"/>
      <c r="B34" s="397"/>
      <c r="C34" s="397"/>
      <c r="D34" s="397"/>
      <c r="E34" s="563"/>
      <c r="F34" s="397"/>
      <c r="G34" s="397"/>
      <c r="I34" s="269"/>
      <c r="J34" s="402" t="s">
        <v>454</v>
      </c>
      <c r="K34" s="270"/>
      <c r="L34" s="271"/>
      <c r="M34" s="399"/>
      <c r="N34" s="256"/>
      <c r="O34" s="256"/>
      <c r="P34" s="256"/>
      <c r="Q34" s="256"/>
      <c r="R34" s="471"/>
      <c r="S34" s="256"/>
      <c r="T34" s="397"/>
      <c r="U34" s="397"/>
      <c r="V34" s="397"/>
      <c r="W34" s="397"/>
    </row>
    <row r="35" spans="1:24" s="257" customFormat="1" ht="18.75" customHeight="1">
      <c r="A35" s="256"/>
      <c r="B35" s="256"/>
      <c r="C35" s="256"/>
      <c r="D35" s="256"/>
      <c r="E35" s="256"/>
      <c r="F35" s="256"/>
      <c r="G35" s="256"/>
      <c r="I35" s="269"/>
      <c r="J35" s="445" t="s">
        <v>376</v>
      </c>
      <c r="K35" s="270"/>
      <c r="L35" s="271"/>
      <c r="M35" s="26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1:24" s="273" customFormat="1" ht="3" customHeight="1">
      <c r="A36" s="272"/>
      <c r="B36" s="272"/>
      <c r="C36" s="272"/>
      <c r="D36" s="272"/>
      <c r="E36" s="272"/>
      <c r="F36" s="272"/>
      <c r="G36" s="272"/>
      <c r="I36" s="274"/>
      <c r="J36" s="426"/>
      <c r="K36" s="427"/>
      <c r="L36" s="275"/>
      <c r="M36" s="272"/>
      <c r="N36" s="430"/>
      <c r="O36" s="430"/>
      <c r="P36" s="430"/>
      <c r="Q36" s="430"/>
      <c r="R36" s="430"/>
      <c r="S36" s="430"/>
      <c r="T36" s="272"/>
      <c r="U36" s="272"/>
      <c r="V36" s="272"/>
      <c r="W36" s="272"/>
      <c r="X36" s="272"/>
    </row>
    <row r="37" spans="1:24" s="273" customFormat="1" ht="15" customHeight="1">
      <c r="A37" s="272"/>
      <c r="B37" s="272"/>
      <c r="C37" s="272"/>
      <c r="D37" s="272"/>
      <c r="E37" s="272"/>
      <c r="F37" s="272"/>
      <c r="G37" s="272"/>
      <c r="I37" s="274"/>
      <c r="J37" s="564" t="s">
        <v>455</v>
      </c>
      <c r="K37" s="564"/>
      <c r="L37" s="275"/>
      <c r="M37" s="272"/>
      <c r="N37" s="430"/>
      <c r="O37" s="430"/>
      <c r="P37" s="430"/>
      <c r="Q37" s="430"/>
      <c r="R37" s="430"/>
      <c r="S37" s="430"/>
      <c r="T37" s="272"/>
      <c r="U37" s="272"/>
      <c r="V37" s="272"/>
      <c r="W37" s="272"/>
      <c r="X37" s="272"/>
    </row>
  </sheetData>
  <sheetProtection password="FA9C" sheet="1" objects="1" scenarios="1" formatColumns="0" formatRows="0"/>
  <mergeCells count="25">
    <mergeCell ref="J37:K37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  <mergeCell ref="A17:A25"/>
    <mergeCell ref="E17:E25"/>
    <mergeCell ref="B19:B24"/>
    <mergeCell ref="F19:F24"/>
    <mergeCell ref="C21:C23"/>
    <mergeCell ref="G21:G23"/>
    <mergeCell ref="L22:L23"/>
    <mergeCell ref="A26:A34"/>
    <mergeCell ref="E26:E34"/>
    <mergeCell ref="B28:B33"/>
    <mergeCell ref="F28:F33"/>
    <mergeCell ref="C30:C32"/>
    <mergeCell ref="G30:G32"/>
    <mergeCell ref="L31:L3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5 L33:L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 K18 K27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0"/>
      <c r="F4" s="360"/>
      <c r="G4" s="360"/>
      <c r="H4" s="360"/>
      <c r="I4" s="360"/>
      <c r="J4" s="360"/>
    </row>
    <row r="5" spans="1:14" s="47" customFormat="1" ht="22.5">
      <c r="A5" s="129"/>
      <c r="C5" s="64"/>
      <c r="D5" s="539" t="s">
        <v>536</v>
      </c>
      <c r="E5" s="540"/>
      <c r="F5" s="540"/>
      <c r="G5" s="540"/>
      <c r="H5" s="540"/>
      <c r="I5" s="540"/>
      <c r="J5" s="541"/>
      <c r="K5" s="361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72" t="s">
        <v>384</v>
      </c>
      <c r="E8" s="572"/>
      <c r="F8" s="572"/>
      <c r="G8" s="572"/>
      <c r="H8" s="572"/>
      <c r="I8" s="572"/>
      <c r="J8" s="572"/>
      <c r="K8" s="572" t="s">
        <v>386</v>
      </c>
    </row>
    <row r="9" spans="1:14">
      <c r="D9" s="572" t="s">
        <v>32</v>
      </c>
      <c r="E9" s="572" t="s">
        <v>456</v>
      </c>
      <c r="F9" s="572"/>
      <c r="G9" s="572" t="s">
        <v>346</v>
      </c>
      <c r="H9" s="572"/>
      <c r="I9" s="572"/>
      <c r="J9" s="572"/>
      <c r="K9" s="572"/>
    </row>
    <row r="10" spans="1:14">
      <c r="D10" s="572"/>
      <c r="E10" s="181" t="s">
        <v>345</v>
      </c>
      <c r="F10" s="181" t="s">
        <v>249</v>
      </c>
      <c r="G10" s="181" t="s">
        <v>249</v>
      </c>
      <c r="H10" s="181" t="s">
        <v>345</v>
      </c>
      <c r="I10" s="181" t="s">
        <v>457</v>
      </c>
      <c r="J10" s="181" t="s">
        <v>444</v>
      </c>
      <c r="K10" s="572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1" customFormat="1" ht="54.95" customHeight="1">
      <c r="A12" s="107" t="s">
        <v>6</v>
      </c>
      <c r="B12" s="418" t="s">
        <v>376</v>
      </c>
      <c r="C12" s="419"/>
      <c r="D12" s="283" t="s">
        <v>33</v>
      </c>
      <c r="E12" s="420"/>
      <c r="F12" s="352"/>
      <c r="G12" s="284"/>
      <c r="H12" s="284"/>
      <c r="I12" s="118"/>
      <c r="J12" s="285"/>
      <c r="K12" s="561" t="s">
        <v>458</v>
      </c>
      <c r="L12" s="425"/>
      <c r="M12" s="422" t="str">
        <f>IF(ISERROR(INDEX(kind_of_nameforms,MATCH(E12,kind_of_forms,0),1)),"",INDEX(kind_of_nameforms,MATCH(E12,kind_of_forms,0),1))</f>
        <v/>
      </c>
      <c r="N12" s="423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69"/>
    </row>
    <row r="14" spans="1:14" ht="3" customHeight="1">
      <c r="A14" s="279"/>
      <c r="B14" s="279"/>
      <c r="C14" s="279"/>
    </row>
    <row r="15" spans="1:14" ht="27.75" customHeight="1">
      <c r="E15" s="570" t="s">
        <v>537</v>
      </c>
      <c r="F15" s="571"/>
      <c r="G15" s="571"/>
      <c r="H15" s="571"/>
      <c r="I15" s="571"/>
      <c r="J15" s="57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9" t="s">
        <v>11</v>
      </c>
      <c r="E7" s="541"/>
      <c r="F7" s="358"/>
    </row>
    <row r="8" spans="3:6" ht="3" customHeight="1">
      <c r="C8" s="68"/>
      <c r="D8" s="16"/>
      <c r="E8" s="16"/>
    </row>
    <row r="9" spans="3:6" ht="15.95" customHeight="1">
      <c r="C9" s="68"/>
      <c r="D9" s="217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9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user</cp:lastModifiedBy>
  <dcterms:created xsi:type="dcterms:W3CDTF">2014-08-18T08:57:48Z</dcterms:created>
  <dcterms:modified xsi:type="dcterms:W3CDTF">2019-01-30T11:11:21Z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